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356" windowWidth="10620" windowHeight="11115" activeTab="14"/>
  </bookViews>
  <sheets>
    <sheet name=" 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</sheets>
  <definedNames>
    <definedName name="_xlnm.Print_Area" localSheetId="13">'14'!$A$1:$M$12</definedName>
    <definedName name="_xlnm.Print_Area" localSheetId="15">'16'!$A$2:$U$26</definedName>
  </definedNames>
  <calcPr fullCalcOnLoad="1"/>
</workbook>
</file>

<file path=xl/sharedStrings.xml><?xml version="1.0" encoding="utf-8"?>
<sst xmlns="http://schemas.openxmlformats.org/spreadsheetml/2006/main" count="743" uniqueCount="182">
  <si>
    <t>L.p.</t>
  </si>
  <si>
    <t>cena                 netto zł</t>
  </si>
  <si>
    <t>stawka            VAT %</t>
  </si>
  <si>
    <t>wartość         VAT zł</t>
  </si>
  <si>
    <t>wartość            netto zł</t>
  </si>
  <si>
    <t>wartość brutto zł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</si>
  <si>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</si>
  <si>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</si>
  <si>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</si>
  <si>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</si>
  <si>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</si>
  <si>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</si>
  <si>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</si>
  <si>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</si>
  <si>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</si>
  <si>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</si>
  <si>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</si>
  <si>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</si>
  <si>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</si>
  <si>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</si>
  <si>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</si>
  <si>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</si>
  <si>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</si>
  <si>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</si>
  <si>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RAZEM:</t>
  </si>
  <si>
    <t>FORMULARZE ASORTYMENTOWO - CENOWE</t>
  </si>
  <si>
    <t>Czas całkowitej absorpcji: 56-70 dni</t>
  </si>
  <si>
    <t>Rozmiar
 nici
 USP</t>
  </si>
  <si>
    <t>Rozmiar
 igły
mm</t>
  </si>
  <si>
    <t>Długość
nici
cm</t>
  </si>
  <si>
    <t xml:space="preserve">krzywizna igły </t>
  </si>
  <si>
    <t xml:space="preserve">rodzaj
 igły </t>
  </si>
  <si>
    <t>ilość saszetek</t>
  </si>
  <si>
    <t xml:space="preserve"> nazwa 
handlowa</t>
  </si>
  <si>
    <t>5/0</t>
  </si>
  <si>
    <t>okrągła</t>
  </si>
  <si>
    <t>4/0</t>
  </si>
  <si>
    <t>3/0</t>
  </si>
  <si>
    <t>2/0</t>
  </si>
  <si>
    <t>Czas całkowitej absorpcji: 60-90 dni</t>
  </si>
  <si>
    <t>Szwy wchłanialne, syntetyczne, 2-składnikowe (mieszanka kwasu poliglikolowego  i polimlekowego ), plecione, powlekane</t>
  </si>
  <si>
    <t xml:space="preserve">pakiet nr 1 </t>
  </si>
  <si>
    <t xml:space="preserve">pakiet nr 3 </t>
  </si>
  <si>
    <t>producent/
numer katalogowy</t>
  </si>
  <si>
    <r>
      <t>1</t>
    </r>
    <r>
      <rPr>
        <sz val="9"/>
        <rFont val="Arial"/>
        <family val="0"/>
      </rPr>
      <t>/</t>
    </r>
    <r>
      <rPr>
        <vertAlign val="subscript"/>
        <sz val="9"/>
        <rFont val="Arial"/>
        <family val="0"/>
      </rPr>
      <t>2</t>
    </r>
    <r>
      <rPr>
        <sz val="9"/>
        <rFont val="Arial"/>
        <family val="0"/>
      </rPr>
      <t xml:space="preserve"> koła</t>
    </r>
  </si>
  <si>
    <t xml:space="preserve">pakiet nr 5 </t>
  </si>
  <si>
    <r>
      <t>1</t>
    </r>
    <r>
      <rPr>
        <sz val="10"/>
        <rFont val="Arial"/>
        <family val="0"/>
      </rPr>
      <t>/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koła</t>
    </r>
  </si>
  <si>
    <r>
      <t>3</t>
    </r>
    <r>
      <rPr>
        <sz val="10"/>
        <rFont val="Arial CE"/>
        <family val="0"/>
      </rPr>
      <t>/</t>
    </r>
    <r>
      <rPr>
        <vertAlign val="subscript"/>
        <sz val="10"/>
        <rFont val="Arial"/>
        <family val="2"/>
      </rPr>
      <t>8</t>
    </r>
    <r>
      <rPr>
        <sz val="10"/>
        <rFont val="Arial CE"/>
        <family val="0"/>
      </rPr>
      <t xml:space="preserve"> koła</t>
    </r>
  </si>
  <si>
    <t>tnąca</t>
  </si>
  <si>
    <r>
      <t>3</t>
    </r>
    <r>
      <rPr>
        <sz val="9"/>
        <rFont val="Arial CE"/>
        <family val="0"/>
      </rPr>
      <t>/</t>
    </r>
    <r>
      <rPr>
        <vertAlign val="subscript"/>
        <sz val="9"/>
        <rFont val="Arial"/>
        <family val="2"/>
      </rPr>
      <t>8</t>
    </r>
    <r>
      <rPr>
        <sz val="9"/>
        <rFont val="Arial CE"/>
        <family val="0"/>
      </rPr>
      <t xml:space="preserve"> koła</t>
    </r>
  </si>
  <si>
    <t xml:space="preserve">pakiet nr 6 </t>
  </si>
  <si>
    <t xml:space="preserve">pakiet nr 7 </t>
  </si>
  <si>
    <t>ilość sztuk</t>
  </si>
  <si>
    <t>Opis</t>
  </si>
  <si>
    <t xml:space="preserve">pakiet nr 9 </t>
  </si>
  <si>
    <t>Siatka o wymiarach 8 x 13 cm  +/- 10%</t>
  </si>
  <si>
    <t>Siatka o wymiarach 15 x 15 cm +/- 10%</t>
  </si>
  <si>
    <t xml:space="preserve">Siatka o wymiarach 30 x 30 cm </t>
  </si>
  <si>
    <t>Siatka o wymiarach 6 x 11 cm  +/- 10%</t>
  </si>
  <si>
    <t>ilość szt. w opakowaniu handlowym</t>
  </si>
  <si>
    <t>ilość sztuk
(klipsów)</t>
  </si>
  <si>
    <t>Magazynki do staplerów</t>
  </si>
  <si>
    <t>magazynek do staplera liniowego TA 55-3,5</t>
  </si>
  <si>
    <t>magazynek do staplera liniowego TA 55-4,8</t>
  </si>
  <si>
    <t>magazynek do staplera liniowego TA 90-3,5</t>
  </si>
  <si>
    <t>magazynek do staplera liniowego TA 90-4,8</t>
  </si>
  <si>
    <t>Stapler okrężny jednorazowy z łamaną główką 31</t>
  </si>
  <si>
    <t>Stapler okrężny jednorazowy z łamaną główką  28</t>
  </si>
  <si>
    <t xml:space="preserve">ilość sztuk
</t>
  </si>
  <si>
    <t>podwiązka lap z aplikatorem</t>
  </si>
  <si>
    <t>podwiązka na rolce</t>
  </si>
  <si>
    <t xml:space="preserve">okrągła  </t>
  </si>
  <si>
    <t>150 pętla</t>
  </si>
  <si>
    <t>Szwy niewchłanialne, syntetyczne (polyester), plecione, powlekane silikonem.</t>
  </si>
  <si>
    <t>ilość opakowań</t>
  </si>
  <si>
    <t>Czas całkowitej absorpcji: około 42 dni</t>
  </si>
  <si>
    <t>o zakończeniu trokarowym</t>
  </si>
  <si>
    <t>Szwy wchłanialne, syntetyczne, jednowłóknowe monofilamentowe</t>
  </si>
  <si>
    <t>bez igły, na rolce</t>
  </si>
  <si>
    <t>Podtrzymywanie tkankowe - po 13-14 dniach 50%</t>
  </si>
  <si>
    <t xml:space="preserve">pakiet nr 2 </t>
  </si>
  <si>
    <t>Podtrzymywanie tkankowe 50% siły początkowej po 90 dniach.</t>
  </si>
  <si>
    <t xml:space="preserve">pakiet nr 4 </t>
  </si>
  <si>
    <t xml:space="preserve">pakiet nr 8 </t>
  </si>
  <si>
    <t>Szwy wchłanialne, syntetyczne z kwasu poliglikolowego, plecione, powlekane</t>
  </si>
  <si>
    <t>Czas podtrzymywania tkankowego: ok. 28 dni</t>
  </si>
  <si>
    <t>pakiet nr 14</t>
  </si>
  <si>
    <t>1/2 koła</t>
  </si>
  <si>
    <t>bez igły</t>
  </si>
  <si>
    <t>odwrotnie tnąca</t>
  </si>
  <si>
    <t>Szwy wchłanialne, syntetyczne, plecione z kwasu poliglikolowego, powlekane poliglikonatem, krótki okres wchłaniania.</t>
  </si>
  <si>
    <t>Podtrzymywania tkankowe po 5 dniach 50%, po 10-14 dniach 0%</t>
  </si>
  <si>
    <r>
      <t>1</t>
    </r>
    <r>
      <rPr>
        <sz val="11"/>
        <rFont val="Arial Narrow"/>
        <family val="2"/>
      </rPr>
      <t>/</t>
    </r>
    <r>
      <rPr>
        <vertAlign val="sub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koła</t>
    </r>
  </si>
  <si>
    <t>Wymagany termin ważności minimum 24 miesiące od momentu otrzymania przez Zamawiającego</t>
  </si>
  <si>
    <t>19.</t>
  </si>
  <si>
    <t>Szwy niewchłanialne, syntetyczne monofilamentowe</t>
  </si>
  <si>
    <t>prosta</t>
  </si>
  <si>
    <t>tnąca lub odwrotnie tnaca</t>
  </si>
  <si>
    <t>75-90</t>
  </si>
  <si>
    <t>Klips naczyniowy tytanowy,jednorazowego użytku do klipsownicy Karl Storz i na pojedyncze zaklipsowanie</t>
  </si>
  <si>
    <t>Klips naczyniowy tytanowy, jednorazowego użytku do  klipsownicy Hemoclip Plus na pojedyncze zaklipsowanie</t>
  </si>
  <si>
    <t>Klips naczyniowy tytanowy, jednorazowego użytku do  klipsownicy firmy Stryker na pojedyncze zaklipsowanie</t>
  </si>
  <si>
    <t>pakiet nr 15</t>
  </si>
  <si>
    <t xml:space="preserve">200-250 </t>
  </si>
  <si>
    <t>pojemność w ml</t>
  </si>
  <si>
    <t>opis</t>
  </si>
  <si>
    <t xml:space="preserve">ilość </t>
  </si>
  <si>
    <t xml:space="preserve">woreczek ekstrakcyjny do zabiegów laparoskopowych do trokaru 10 mm - sterylny </t>
  </si>
  <si>
    <t>szt.</t>
  </si>
  <si>
    <t xml:space="preserve">cena netto  </t>
  </si>
  <si>
    <t>asortyment</t>
  </si>
  <si>
    <t>materiał hemostatyczny z oksydowanej celulozy, w 100% pochodzenia roślinnego, wykonany z naturalnej bawełny o strukturze dzianiny zwykłej gęstości. Absorpcja 1-2 tygodnie. Ph 2,2-4,5 czas hemostazy 3-4 min. Właściwości bakeriobójcze na m.in. MRSA, MRSE, VRE potwierdzone badaniami in vitro dostępnymi w języku polskim. Etykiety samoprzylepne w możliwością wklejania do protokołu. Rozmiar 5cmx7cm</t>
  </si>
  <si>
    <t>materiał hemostatyczny z oksydowanej celulozy, w 100% pochodzenia roślinnego, wykonany z naturalnej bawełny o strukturze nietkanej waty z możliwością dzielenia na warstwy. Absorpcja 1-2 tygodnie. Ph 2,2-4,5 czas hemostazy 3-4 min. Właściwości bakeriobójcze na m.in. MRSA, MRSE, VRE potwierdzone badaniami in vitro dostępnymi w języku polskim. Etykiety samoprzylepne w możliwością wklejania do protokołu. Rozmiar 2,5cmx5cm</t>
  </si>
  <si>
    <t>Stapler skórny jałowy, jednorazowy z możliwością zakładania zszywek pod kątem. Posiada wskaźnik ilości zszywek. 35 zszywek ze stali nierdzewnej powleczonych teflonem o wymiarach: grubość 0,58 mm, wysokość 3,6 mm, szerokość 6,9 mm</t>
  </si>
  <si>
    <t>Urządzenie wielkorotnego użytku do usuwania zszywek ze stali nierdzewnej</t>
  </si>
  <si>
    <t>długość nici cm</t>
  </si>
  <si>
    <t>krzywizna igły</t>
  </si>
  <si>
    <t>2x100</t>
  </si>
  <si>
    <t>3/8 koła</t>
  </si>
  <si>
    <t>Materiał hemostatyczny</t>
  </si>
  <si>
    <t xml:space="preserve">Zestaw szewny zapobiegający rozejściu się
zespolenia jamy brzusznej oraz do 
odciążania tkanek od napięcia.
Stal nierdzewna skrecana powlekana polietylenem
2 podkładki poliestylenowe
100mmx30mmx8mm
</t>
  </si>
  <si>
    <t>Zestaw antywentracyjny</t>
  </si>
  <si>
    <t>pakiet nr 11</t>
  </si>
  <si>
    <t>pakiet nr 12</t>
  </si>
  <si>
    <t>pakiet nr 13</t>
  </si>
  <si>
    <t>pakiet nr 16</t>
  </si>
  <si>
    <t>pakiet nr 17</t>
  </si>
  <si>
    <t>pakiet nr 18</t>
  </si>
  <si>
    <t>Zestaw szewny do leczenia urazów rzepki
szew monofilamentowy ze stali nierdzewnej, niepowlekanej;
 w polączeniu z igłą okrągłą o zakończeniu tnącym</t>
  </si>
  <si>
    <t>Zestaw do leczenia urazów rzepki</t>
  </si>
  <si>
    <t>pakiet nr 10</t>
  </si>
  <si>
    <t xml:space="preserve">Siatki przepuklinowe, częściowo wchłanialne / część wchłanialna monofilamentowa o całkowitej absorbcji 90-120 dni/część niewchłanialna - polipropylenowa </t>
  </si>
  <si>
    <t>ilość sztuk w opakowaniu handlowym</t>
  </si>
  <si>
    <t>Zestaw szewny do szyjki macicy</t>
  </si>
  <si>
    <t xml:space="preserve">Zestaw szewny do leczenia niewydolności cieśniowo-szyjkowej macicy podczas ciąży. Biała taśma, niewchłanialna, poliestrowa. 
</t>
  </si>
  <si>
    <t>2x45</t>
  </si>
  <si>
    <t>okrągła o zakończeniu tępym</t>
  </si>
  <si>
    <t>Pakiet 19</t>
  </si>
  <si>
    <t xml:space="preserve">Klips naczyniowy do laparaskopu </t>
  </si>
  <si>
    <t>Taśmy kolagenowe do szycia narządów miąższowych</t>
  </si>
  <si>
    <t>Woreczek ekstrakcyjny</t>
  </si>
  <si>
    <t>Termin ważności minimum 24 miesiące od momentu otrzymania przez Zamawiającego</t>
  </si>
  <si>
    <t>Zamawiający wymaga dostarczenia próbki z pozycji 1 -1 saszetkę.</t>
  </si>
  <si>
    <t>Zamawiający wymaga dostarczenia próbek z pozycji  3 i 7 - po 1 saszetce.</t>
  </si>
  <si>
    <t>Zamawiający wymaga dostarczenia próbki z pozycji 7 -  1 saszetkę.</t>
  </si>
  <si>
    <t>Siatki przepuklinowe niewchłanialne , monofilamentowe, polypropylenowe. Etykiety samoprzylepne do wklejania  w dokumenty</t>
  </si>
  <si>
    <t>nr 10</t>
  </si>
  <si>
    <t>Termin ważności minimum 12 miesięcy od momentu otrzymania przez Zamawiającego</t>
  </si>
  <si>
    <t>Dostarczenie badań potwierdzających właściwości bakteriobójcze</t>
  </si>
  <si>
    <t>Dostarczenie próbek: pozycja 1- 1szt.</t>
  </si>
  <si>
    <t>Dostarczenie próbki - 1szt.</t>
  </si>
  <si>
    <t>część  haczykowata o krzywiżnie 1/2 koła</t>
  </si>
  <si>
    <t>okrągła, haczykowata Typu "J" (podwójnie wzmocniona, pogrubiona)</t>
  </si>
  <si>
    <r>
      <t>odwrotnie tnąca</t>
    </r>
    <r>
      <rPr>
        <sz val="10"/>
        <rFont val="Arial"/>
        <family val="0"/>
      </rPr>
      <t xml:space="preserve"> z dwoma kolorowymi klipsami</t>
    </r>
  </si>
  <si>
    <t>odwrotnie tnąca z dwoma kolorowymi klipsami</t>
  </si>
  <si>
    <t>Czas całkowitej absorpcji: 13-36 miesiecy</t>
  </si>
  <si>
    <t>okrągła  (pogrubiona, wzmocniona)</t>
  </si>
  <si>
    <t>kosmetyczna, 3/8 koła mikrograwerowana z dwustronnie przyostrzonym zakończeniem micro-point</t>
  </si>
  <si>
    <t>3mm</t>
  </si>
  <si>
    <t>Długość taśmy cm</t>
  </si>
  <si>
    <t>1 x okrągła o tępych końcach</t>
  </si>
  <si>
    <t>Szwy wchłanialne, syntetyczne, monofilamentowe, wykonane z glikonatu, nie powlekane, średni okres wchłaniania</t>
  </si>
  <si>
    <t>Zamawiający wymaga dostarczenia próbek z pozycji 3,8 - po 1 saszetce.</t>
  </si>
  <si>
    <t>Zamawiający wymaga dostarczenia próbek z pozycji 6 - 1 saszetkę.</t>
  </si>
  <si>
    <t>Zamawiający wymaga dostarczenia próbek z pozycji  4, 14 - po 1 saszetce.</t>
  </si>
  <si>
    <t>Zamawiający wymaga dostarczenia próbek z pozycji 3 i 9 - po 1 saszetce.</t>
  </si>
  <si>
    <t>Zamawiający wymaga dostarczenia próbek z pozycji 3, 9 - po 1 saszetce.</t>
  </si>
  <si>
    <t>Dostarczenie próbek: pozycja 1, 3 - 1szt.</t>
  </si>
  <si>
    <t>Stapler skórny i liniowy z nożem jednorazowego użytku plus urządzenie do usuwania zszywek skórnych.</t>
  </si>
  <si>
    <t>Podtrzymywanie tkankowe - po dwóch tygodniach 75% - 80%, po trzech tygodniach 30% siły początkowej</t>
  </si>
  <si>
    <t>Szwy niewchłanialne, syntetyczne (polypropylen, polypropylen z polietylenem), jednowłóknowe</t>
  </si>
  <si>
    <t>cena netto za klips
w zł</t>
  </si>
  <si>
    <t>Stapler liniowy z nożem GIA 50-3,8 wbudowany  w ładunek dł. lini zszywek ok.. 65mm.</t>
  </si>
  <si>
    <t>Asortyment</t>
  </si>
  <si>
    <t>pakiet nr 20</t>
  </si>
  <si>
    <t xml:space="preserve"> 1. Taśma z niewchłanialnego monofilamentowego polipropylenu w osłonce plastikowej, zakończona szwami do implantacji</t>
  </si>
  <si>
    <t>2. Prowadnik do taśmy</t>
  </si>
  <si>
    <t>nr. sprawy ZP/16/2019</t>
  </si>
  <si>
    <t>Załącznik nr 2 do SIWZ</t>
  </si>
  <si>
    <t>FORMULARZ  ASORTYMENTOWO - CENOWY</t>
  </si>
  <si>
    <t>FORMULARZ ASORTYMENTOWO - CENOWY</t>
  </si>
  <si>
    <t>FORMULARZ ASORTYMENTOWO - 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</si>
</sst>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0.000"/>
    <numFmt numFmtId="169" formatCode="0.0000"/>
    <numFmt numFmtId="170" formatCode="0.00000"/>
    <numFmt numFmtId="171" formatCode="0.000000"/>
    <numFmt numFmtId="172" formatCode="0.0"/>
  </numFmts>
  <fonts count="57">
    <font>
      <sz val="10"/>
      <name val="Arial CE"/>
      <family val="0"/>
    </font>
    <font>
      <b/>
      <sz val="11"/>
      <name val="Arial Narrow"/>
      <family val="2"/>
    </font>
    <font>
      <b/>
      <sz val="10"/>
      <name val="Arial CE"/>
      <family val="2"/>
    </font>
    <font>
      <b/>
      <sz val="9"/>
      <name val="Arial Narrow"/>
      <family val="2"/>
    </font>
    <font>
      <sz val="9"/>
      <name val="Arial CE"/>
      <family val="0"/>
    </font>
    <font>
      <b/>
      <sz val="9"/>
      <name val="Arial CE"/>
      <family val="2"/>
    </font>
    <font>
      <b/>
      <sz val="10"/>
      <name val="Arial Narrow"/>
      <family val="2"/>
    </font>
    <font>
      <sz val="9"/>
      <name val="Arial"/>
      <family val="0"/>
    </font>
    <font>
      <vertAlign val="superscript"/>
      <sz val="9"/>
      <name val="Arial"/>
      <family val="0"/>
    </font>
    <font>
      <vertAlign val="subscript"/>
      <sz val="9"/>
      <name val="Arial"/>
      <family val="0"/>
    </font>
    <font>
      <sz val="10"/>
      <name val="Arial"/>
      <family val="0"/>
    </font>
    <font>
      <vertAlign val="superscript"/>
      <sz val="10"/>
      <name val="Arial"/>
      <family val="0"/>
    </font>
    <font>
      <vertAlign val="subscript"/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bscript"/>
      <sz val="11"/>
      <name val="Arial Narrow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9" fontId="1" fillId="0" borderId="11" xfId="54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9" fontId="4" fillId="0" borderId="10" xfId="54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9" fontId="0" fillId="0" borderId="0" xfId="54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9" fontId="4" fillId="0" borderId="10" xfId="54" applyFont="1" applyBorder="1" applyAlignment="1">
      <alignment horizontal="center" vertical="top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9" fontId="1" fillId="0" borderId="15" xfId="54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left" vertical="center" wrapText="1"/>
    </xf>
    <xf numFmtId="9" fontId="7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/>
    </xf>
    <xf numFmtId="9" fontId="15" fillId="0" borderId="10" xfId="54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9" fontId="15" fillId="0" borderId="0" xfId="54" applyFont="1" applyAlignment="1">
      <alignment horizontal="center" vertical="center"/>
    </xf>
    <xf numFmtId="9" fontId="15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0" fontId="15" fillId="0" borderId="13" xfId="0" applyFont="1" applyFill="1" applyBorder="1" applyAlignment="1">
      <alignment horizontal="center" vertical="center"/>
    </xf>
    <xf numFmtId="2" fontId="15" fillId="0" borderId="17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9" fontId="1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4" fontId="7" fillId="0" borderId="10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15" fillId="0" borderId="10" xfId="0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/>
    </xf>
    <xf numFmtId="167" fontId="15" fillId="0" borderId="10" xfId="0" applyNumberFormat="1" applyFont="1" applyBorder="1" applyAlignment="1">
      <alignment horizontal="center" vertical="center" wrapText="1"/>
    </xf>
    <xf numFmtId="9" fontId="15" fillId="0" borderId="10" xfId="54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9" fontId="1" fillId="0" borderId="11" xfId="54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44" fontId="15" fillId="0" borderId="10" xfId="0" applyNumberFormat="1" applyFon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15" fillId="0" borderId="10" xfId="0" applyFont="1" applyBorder="1" applyAlignment="1">
      <alignment horizontal="center" vertical="top" wrapText="1"/>
    </xf>
    <xf numFmtId="167" fontId="1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9" fontId="4" fillId="0" borderId="10" xfId="54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4" fontId="22" fillId="0" borderId="10" xfId="0" applyNumberFormat="1" applyFont="1" applyBorder="1" applyAlignment="1">
      <alignment horizontal="center" vertical="center"/>
    </xf>
    <xf numFmtId="9" fontId="15" fillId="0" borderId="11" xfId="54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5" fillId="0" borderId="17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5.75390625" style="0" customWidth="1"/>
    <col min="2" max="3" width="8.25390625" style="0" customWidth="1"/>
    <col min="4" max="4" width="7.875" style="0" customWidth="1"/>
    <col min="5" max="6" width="11.25390625" style="0" customWidth="1"/>
    <col min="7" max="7" width="9.75390625" style="0" customWidth="1"/>
    <col min="8" max="8" width="10.75390625" style="0" customWidth="1"/>
    <col min="9" max="9" width="10.125" style="0" customWidth="1"/>
    <col min="10" max="10" width="7.625" style="0" customWidth="1"/>
    <col min="11" max="11" width="10.625" style="0" customWidth="1"/>
    <col min="12" max="12" width="11.125" style="0" customWidth="1"/>
    <col min="13" max="13" width="12.25390625" style="0" customWidth="1"/>
    <col min="14" max="14" width="19.625" style="0" customWidth="1"/>
    <col min="15" max="15" width="11.375" style="0" customWidth="1"/>
  </cols>
  <sheetData>
    <row r="1" spans="1:14" s="75" customFormat="1" ht="14.25">
      <c r="A1" s="75" t="s">
        <v>177</v>
      </c>
      <c r="K1" s="140" t="s">
        <v>178</v>
      </c>
      <c r="L1" s="140"/>
      <c r="M1" s="140"/>
      <c r="N1" s="140"/>
    </row>
    <row r="2" s="75" customFormat="1" ht="14.25"/>
    <row r="3" spans="1:14" s="75" customFormat="1" ht="15">
      <c r="A3" s="145" t="s">
        <v>25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="18" customFormat="1" ht="20.25" customHeight="1">
      <c r="A4" s="3" t="s">
        <v>41</v>
      </c>
    </row>
    <row r="5" s="61" customFormat="1" ht="16.5">
      <c r="A5" s="61" t="s">
        <v>40</v>
      </c>
    </row>
    <row r="6" s="61" customFormat="1" ht="16.5">
      <c r="A6" s="61" t="s">
        <v>169</v>
      </c>
    </row>
    <row r="7" s="61" customFormat="1" ht="16.5">
      <c r="A7" s="61" t="s">
        <v>26</v>
      </c>
    </row>
    <row r="8" spans="1:14" s="61" customFormat="1" ht="48.75" customHeight="1">
      <c r="A8" s="62" t="s">
        <v>0</v>
      </c>
      <c r="B8" s="63" t="s">
        <v>27</v>
      </c>
      <c r="C8" s="63" t="s">
        <v>29</v>
      </c>
      <c r="D8" s="63" t="s">
        <v>28</v>
      </c>
      <c r="E8" s="63" t="s">
        <v>30</v>
      </c>
      <c r="F8" s="63" t="s">
        <v>31</v>
      </c>
      <c r="G8" s="63" t="s">
        <v>32</v>
      </c>
      <c r="H8" s="63" t="s">
        <v>1</v>
      </c>
      <c r="I8" s="63" t="s">
        <v>4</v>
      </c>
      <c r="J8" s="63" t="s">
        <v>2</v>
      </c>
      <c r="K8" s="63" t="s">
        <v>3</v>
      </c>
      <c r="L8" s="63" t="s">
        <v>5</v>
      </c>
      <c r="M8" s="63" t="s">
        <v>33</v>
      </c>
      <c r="N8" s="63" t="s">
        <v>43</v>
      </c>
    </row>
    <row r="9" spans="1:14" s="61" customFormat="1" ht="13.5" customHeight="1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63">
        <v>14</v>
      </c>
    </row>
    <row r="10" spans="1:14" s="61" customFormat="1" ht="13.5" customHeight="1">
      <c r="A10" s="64" t="s">
        <v>6</v>
      </c>
      <c r="B10" s="65" t="s">
        <v>34</v>
      </c>
      <c r="C10" s="65">
        <v>75</v>
      </c>
      <c r="D10" s="66">
        <v>17</v>
      </c>
      <c r="E10" s="67" t="s">
        <v>92</v>
      </c>
      <c r="F10" s="65" t="s">
        <v>35</v>
      </c>
      <c r="G10" s="65">
        <v>40</v>
      </c>
      <c r="H10" s="68"/>
      <c r="I10" s="69">
        <f aca="true" t="shared" si="0" ref="I10:I26">G10*H10</f>
        <v>0</v>
      </c>
      <c r="J10" s="70">
        <v>0.08</v>
      </c>
      <c r="K10" s="69">
        <f aca="true" t="shared" si="1" ref="K10:K26">I10*J10</f>
        <v>0</v>
      </c>
      <c r="L10" s="68">
        <f aca="true" t="shared" si="2" ref="L10:L26">I10+K10</f>
        <v>0</v>
      </c>
      <c r="M10" s="68"/>
      <c r="N10" s="71"/>
    </row>
    <row r="11" spans="1:14" s="61" customFormat="1" ht="13.5" customHeight="1">
      <c r="A11" s="64" t="s">
        <v>7</v>
      </c>
      <c r="B11" s="65" t="s">
        <v>36</v>
      </c>
      <c r="C11" s="65">
        <v>75</v>
      </c>
      <c r="D11" s="65">
        <v>22</v>
      </c>
      <c r="E11" s="67" t="s">
        <v>92</v>
      </c>
      <c r="F11" s="72" t="s">
        <v>35</v>
      </c>
      <c r="G11" s="65">
        <v>180</v>
      </c>
      <c r="H11" s="68"/>
      <c r="I11" s="69">
        <f t="shared" si="0"/>
        <v>0</v>
      </c>
      <c r="J11" s="70">
        <v>0.08</v>
      </c>
      <c r="K11" s="69">
        <f t="shared" si="1"/>
        <v>0</v>
      </c>
      <c r="L11" s="68">
        <f t="shared" si="2"/>
        <v>0</v>
      </c>
      <c r="M11" s="68"/>
      <c r="N11" s="71"/>
    </row>
    <row r="12" spans="1:14" s="61" customFormat="1" ht="13.5" customHeight="1">
      <c r="A12" s="64" t="s">
        <v>8</v>
      </c>
      <c r="B12" s="65" t="s">
        <v>37</v>
      </c>
      <c r="C12" s="65">
        <v>75</v>
      </c>
      <c r="D12" s="65">
        <v>26</v>
      </c>
      <c r="E12" s="67" t="s">
        <v>92</v>
      </c>
      <c r="F12" s="72" t="s">
        <v>35</v>
      </c>
      <c r="G12" s="65">
        <v>250</v>
      </c>
      <c r="H12" s="68"/>
      <c r="I12" s="69">
        <f t="shared" si="0"/>
        <v>0</v>
      </c>
      <c r="J12" s="70">
        <v>0.08</v>
      </c>
      <c r="K12" s="69">
        <f t="shared" si="1"/>
        <v>0</v>
      </c>
      <c r="L12" s="68">
        <f t="shared" si="2"/>
        <v>0</v>
      </c>
      <c r="M12" s="68"/>
      <c r="N12" s="71"/>
    </row>
    <row r="13" spans="1:14" s="61" customFormat="1" ht="13.5" customHeight="1">
      <c r="A13" s="64" t="s">
        <v>9</v>
      </c>
      <c r="B13" s="65" t="s">
        <v>38</v>
      </c>
      <c r="C13" s="65">
        <v>75</v>
      </c>
      <c r="D13" s="65">
        <v>26</v>
      </c>
      <c r="E13" s="67" t="s">
        <v>92</v>
      </c>
      <c r="F13" s="72" t="s">
        <v>35</v>
      </c>
      <c r="G13" s="65">
        <v>70</v>
      </c>
      <c r="H13" s="68"/>
      <c r="I13" s="69">
        <f t="shared" si="0"/>
        <v>0</v>
      </c>
      <c r="J13" s="70">
        <v>0.08</v>
      </c>
      <c r="K13" s="69">
        <f t="shared" si="1"/>
        <v>0</v>
      </c>
      <c r="L13" s="68">
        <f t="shared" si="2"/>
        <v>0</v>
      </c>
      <c r="M13" s="68"/>
      <c r="N13" s="71"/>
    </row>
    <row r="14" spans="1:14" s="61" customFormat="1" ht="13.5" customHeight="1">
      <c r="A14" s="64" t="s">
        <v>10</v>
      </c>
      <c r="B14" s="65" t="s">
        <v>38</v>
      </c>
      <c r="C14" s="65">
        <v>75</v>
      </c>
      <c r="D14" s="65">
        <v>30</v>
      </c>
      <c r="E14" s="67" t="s">
        <v>92</v>
      </c>
      <c r="F14" s="72" t="s">
        <v>35</v>
      </c>
      <c r="G14" s="65">
        <v>70</v>
      </c>
      <c r="H14" s="68"/>
      <c r="I14" s="69">
        <f t="shared" si="0"/>
        <v>0</v>
      </c>
      <c r="J14" s="70">
        <v>0.08</v>
      </c>
      <c r="K14" s="69">
        <f t="shared" si="1"/>
        <v>0</v>
      </c>
      <c r="L14" s="68">
        <f t="shared" si="2"/>
        <v>0</v>
      </c>
      <c r="M14" s="68"/>
      <c r="N14" s="71"/>
    </row>
    <row r="15" spans="1:14" s="61" customFormat="1" ht="13.5" customHeight="1">
      <c r="A15" s="64" t="s">
        <v>11</v>
      </c>
      <c r="B15" s="65">
        <v>0</v>
      </c>
      <c r="C15" s="65">
        <v>75</v>
      </c>
      <c r="D15" s="65">
        <v>30</v>
      </c>
      <c r="E15" s="67" t="s">
        <v>92</v>
      </c>
      <c r="F15" s="72" t="s">
        <v>35</v>
      </c>
      <c r="G15" s="65">
        <v>100</v>
      </c>
      <c r="H15" s="68"/>
      <c r="I15" s="69">
        <f t="shared" si="0"/>
        <v>0</v>
      </c>
      <c r="J15" s="70">
        <v>0.08</v>
      </c>
      <c r="K15" s="69">
        <f t="shared" si="1"/>
        <v>0</v>
      </c>
      <c r="L15" s="68">
        <f t="shared" si="2"/>
        <v>0</v>
      </c>
      <c r="M15" s="68"/>
      <c r="N15" s="71"/>
    </row>
    <row r="16" spans="1:14" s="61" customFormat="1" ht="13.5" customHeight="1">
      <c r="A16" s="64">
        <v>7</v>
      </c>
      <c r="B16" s="66">
        <v>1</v>
      </c>
      <c r="C16" s="66">
        <v>75</v>
      </c>
      <c r="D16" s="66">
        <v>37</v>
      </c>
      <c r="E16" s="73" t="s">
        <v>92</v>
      </c>
      <c r="F16" s="74" t="s">
        <v>35</v>
      </c>
      <c r="G16" s="66">
        <v>100</v>
      </c>
      <c r="H16" s="68"/>
      <c r="I16" s="69">
        <f t="shared" si="0"/>
        <v>0</v>
      </c>
      <c r="J16" s="70">
        <v>0.08</v>
      </c>
      <c r="K16" s="69">
        <f t="shared" si="1"/>
        <v>0</v>
      </c>
      <c r="L16" s="68">
        <f t="shared" si="2"/>
        <v>0</v>
      </c>
      <c r="M16" s="68"/>
      <c r="N16" s="71"/>
    </row>
    <row r="17" spans="1:14" s="61" customFormat="1" ht="13.5" customHeight="1">
      <c r="A17" s="64">
        <v>8</v>
      </c>
      <c r="B17" s="65">
        <v>2</v>
      </c>
      <c r="C17" s="66">
        <v>150</v>
      </c>
      <c r="D17" s="66">
        <v>65</v>
      </c>
      <c r="E17" s="67" t="s">
        <v>92</v>
      </c>
      <c r="F17" s="72" t="s">
        <v>35</v>
      </c>
      <c r="G17" s="65">
        <v>100</v>
      </c>
      <c r="H17" s="68"/>
      <c r="I17" s="69">
        <f t="shared" si="0"/>
        <v>0</v>
      </c>
      <c r="J17" s="70">
        <v>0.08</v>
      </c>
      <c r="K17" s="69">
        <f t="shared" si="1"/>
        <v>0</v>
      </c>
      <c r="L17" s="68">
        <f t="shared" si="2"/>
        <v>0</v>
      </c>
      <c r="M17" s="68"/>
      <c r="N17" s="71"/>
    </row>
    <row r="18" spans="1:14" s="61" customFormat="1" ht="13.5" customHeight="1">
      <c r="A18" s="64">
        <v>9</v>
      </c>
      <c r="B18" s="65">
        <v>2</v>
      </c>
      <c r="C18" s="66">
        <v>90</v>
      </c>
      <c r="D18" s="65">
        <v>40</v>
      </c>
      <c r="E18" s="67" t="s">
        <v>92</v>
      </c>
      <c r="F18" s="72" t="s">
        <v>35</v>
      </c>
      <c r="G18" s="65">
        <v>140</v>
      </c>
      <c r="H18" s="68"/>
      <c r="I18" s="69">
        <f t="shared" si="0"/>
        <v>0</v>
      </c>
      <c r="J18" s="70">
        <v>0.08</v>
      </c>
      <c r="K18" s="69">
        <f t="shared" si="1"/>
        <v>0</v>
      </c>
      <c r="L18" s="68">
        <f t="shared" si="2"/>
        <v>0</v>
      </c>
      <c r="M18" s="68"/>
      <c r="N18" s="71"/>
    </row>
    <row r="19" spans="1:14" s="61" customFormat="1" ht="13.5" customHeight="1">
      <c r="A19" s="64">
        <v>10</v>
      </c>
      <c r="B19" s="65">
        <v>2</v>
      </c>
      <c r="C19" s="66">
        <v>90</v>
      </c>
      <c r="D19" s="65">
        <v>48</v>
      </c>
      <c r="E19" s="67" t="s">
        <v>92</v>
      </c>
      <c r="F19" s="72" t="s">
        <v>35</v>
      </c>
      <c r="G19" s="65">
        <v>220</v>
      </c>
      <c r="H19" s="68"/>
      <c r="I19" s="69">
        <f t="shared" si="0"/>
        <v>0</v>
      </c>
      <c r="J19" s="70">
        <v>0.08</v>
      </c>
      <c r="K19" s="69">
        <f t="shared" si="1"/>
        <v>0</v>
      </c>
      <c r="L19" s="68">
        <f t="shared" si="2"/>
        <v>0</v>
      </c>
      <c r="M19" s="68"/>
      <c r="N19" s="71"/>
    </row>
    <row r="20" spans="1:14" s="61" customFormat="1" ht="13.5" customHeight="1">
      <c r="A20" s="64">
        <v>11</v>
      </c>
      <c r="B20" s="65" t="s">
        <v>36</v>
      </c>
      <c r="C20" s="65">
        <v>150</v>
      </c>
      <c r="D20" s="144" t="s">
        <v>70</v>
      </c>
      <c r="E20" s="144"/>
      <c r="F20" s="144"/>
      <c r="G20" s="65">
        <v>100</v>
      </c>
      <c r="H20" s="68"/>
      <c r="I20" s="69">
        <f t="shared" si="0"/>
        <v>0</v>
      </c>
      <c r="J20" s="70">
        <v>0.08</v>
      </c>
      <c r="K20" s="69">
        <f t="shared" si="1"/>
        <v>0</v>
      </c>
      <c r="L20" s="68">
        <f t="shared" si="2"/>
        <v>0</v>
      </c>
      <c r="M20" s="68"/>
      <c r="N20" s="71"/>
    </row>
    <row r="21" spans="1:14" s="61" customFormat="1" ht="13.5" customHeight="1">
      <c r="A21" s="64">
        <v>12</v>
      </c>
      <c r="B21" s="65" t="s">
        <v>37</v>
      </c>
      <c r="C21" s="65">
        <v>150</v>
      </c>
      <c r="D21" s="144" t="s">
        <v>70</v>
      </c>
      <c r="E21" s="144"/>
      <c r="F21" s="144"/>
      <c r="G21" s="65">
        <v>350</v>
      </c>
      <c r="H21" s="68"/>
      <c r="I21" s="69">
        <f t="shared" si="0"/>
        <v>0</v>
      </c>
      <c r="J21" s="70">
        <v>0.08</v>
      </c>
      <c r="K21" s="69">
        <f t="shared" si="1"/>
        <v>0</v>
      </c>
      <c r="L21" s="68">
        <f t="shared" si="2"/>
        <v>0</v>
      </c>
      <c r="M21" s="68"/>
      <c r="N21" s="71"/>
    </row>
    <row r="22" spans="1:14" s="61" customFormat="1" ht="13.5" customHeight="1">
      <c r="A22" s="64">
        <v>13</v>
      </c>
      <c r="B22" s="65" t="s">
        <v>38</v>
      </c>
      <c r="C22" s="65">
        <v>150</v>
      </c>
      <c r="D22" s="144" t="s">
        <v>70</v>
      </c>
      <c r="E22" s="144"/>
      <c r="F22" s="144"/>
      <c r="G22" s="65">
        <v>70</v>
      </c>
      <c r="H22" s="68"/>
      <c r="I22" s="69">
        <f t="shared" si="0"/>
        <v>0</v>
      </c>
      <c r="J22" s="70">
        <v>0.08</v>
      </c>
      <c r="K22" s="69">
        <f t="shared" si="1"/>
        <v>0</v>
      </c>
      <c r="L22" s="68">
        <f t="shared" si="2"/>
        <v>0</v>
      </c>
      <c r="M22" s="68"/>
      <c r="N22" s="71"/>
    </row>
    <row r="23" spans="1:14" s="61" customFormat="1" ht="13.5" customHeight="1">
      <c r="A23" s="64">
        <v>14</v>
      </c>
      <c r="B23" s="65">
        <v>0</v>
      </c>
      <c r="C23" s="65">
        <v>52</v>
      </c>
      <c r="D23" s="65"/>
      <c r="E23" s="65" t="s">
        <v>69</v>
      </c>
      <c r="F23" s="65"/>
      <c r="G23" s="65">
        <v>6</v>
      </c>
      <c r="H23" s="68"/>
      <c r="I23" s="69">
        <f t="shared" si="0"/>
        <v>0</v>
      </c>
      <c r="J23" s="70">
        <v>0.08</v>
      </c>
      <c r="K23" s="69">
        <f t="shared" si="1"/>
        <v>0</v>
      </c>
      <c r="L23" s="68">
        <f t="shared" si="2"/>
        <v>0</v>
      </c>
      <c r="M23" s="68"/>
      <c r="N23" s="71"/>
    </row>
    <row r="24" spans="1:14" s="61" customFormat="1" ht="13.5" customHeight="1">
      <c r="A24" s="64">
        <v>15</v>
      </c>
      <c r="B24" s="65">
        <v>0</v>
      </c>
      <c r="C24" s="65">
        <v>150</v>
      </c>
      <c r="D24" s="144" t="s">
        <v>70</v>
      </c>
      <c r="E24" s="144"/>
      <c r="F24" s="144"/>
      <c r="G24" s="65">
        <v>100</v>
      </c>
      <c r="H24" s="68"/>
      <c r="I24" s="69">
        <f t="shared" si="0"/>
        <v>0</v>
      </c>
      <c r="J24" s="70">
        <v>0.08</v>
      </c>
      <c r="K24" s="69">
        <f t="shared" si="1"/>
        <v>0</v>
      </c>
      <c r="L24" s="68">
        <f t="shared" si="2"/>
        <v>0</v>
      </c>
      <c r="M24" s="68"/>
      <c r="N24" s="71"/>
    </row>
    <row r="25" spans="1:14" s="61" customFormat="1" ht="13.5" customHeight="1">
      <c r="A25" s="64">
        <v>16</v>
      </c>
      <c r="B25" s="65">
        <v>1</v>
      </c>
      <c r="C25" s="65">
        <v>150</v>
      </c>
      <c r="D25" s="144" t="s">
        <v>70</v>
      </c>
      <c r="E25" s="144"/>
      <c r="F25" s="144"/>
      <c r="G25" s="65">
        <v>40</v>
      </c>
      <c r="H25" s="68"/>
      <c r="I25" s="69">
        <f t="shared" si="0"/>
        <v>0</v>
      </c>
      <c r="J25" s="70">
        <v>0.08</v>
      </c>
      <c r="K25" s="69">
        <f t="shared" si="1"/>
        <v>0</v>
      </c>
      <c r="L25" s="68">
        <f t="shared" si="2"/>
        <v>0</v>
      </c>
      <c r="M25" s="68"/>
      <c r="N25" s="71"/>
    </row>
    <row r="26" spans="1:14" s="61" customFormat="1" ht="13.5" customHeight="1">
      <c r="A26" s="64">
        <v>17</v>
      </c>
      <c r="B26" s="65">
        <v>2</v>
      </c>
      <c r="C26" s="65">
        <v>150</v>
      </c>
      <c r="D26" s="144" t="s">
        <v>70</v>
      </c>
      <c r="E26" s="144"/>
      <c r="F26" s="144"/>
      <c r="G26" s="65">
        <v>70</v>
      </c>
      <c r="H26" s="68"/>
      <c r="I26" s="69">
        <f t="shared" si="0"/>
        <v>0</v>
      </c>
      <c r="J26" s="70">
        <v>0.08</v>
      </c>
      <c r="K26" s="69">
        <f t="shared" si="1"/>
        <v>0</v>
      </c>
      <c r="L26" s="68">
        <f t="shared" si="2"/>
        <v>0</v>
      </c>
      <c r="M26" s="68"/>
      <c r="N26" s="71"/>
    </row>
    <row r="27" spans="1:13" s="61" customFormat="1" ht="15" customHeight="1">
      <c r="A27" s="141" t="s">
        <v>24</v>
      </c>
      <c r="B27" s="142"/>
      <c r="C27" s="142"/>
      <c r="D27" s="142"/>
      <c r="E27" s="142"/>
      <c r="F27" s="142"/>
      <c r="G27" s="142"/>
      <c r="H27" s="143"/>
      <c r="I27" s="4">
        <f>SUM(I10:I26)</f>
        <v>0</v>
      </c>
      <c r="J27" s="5"/>
      <c r="K27" s="4">
        <f>SUM(K10:K26)</f>
        <v>0</v>
      </c>
      <c r="L27" s="4">
        <f>SUM(L10:L26)</f>
        <v>0</v>
      </c>
      <c r="M27" s="13"/>
    </row>
    <row r="28" s="61" customFormat="1" ht="16.5">
      <c r="A28" s="61" t="s">
        <v>162</v>
      </c>
    </row>
    <row r="29" spans="1:14" ht="12.75">
      <c r="A29" s="139" t="s">
        <v>93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</row>
  </sheetData>
  <sheetProtection/>
  <mergeCells count="10">
    <mergeCell ref="A29:N29"/>
    <mergeCell ref="K1:N1"/>
    <mergeCell ref="A27:H27"/>
    <mergeCell ref="D20:F20"/>
    <mergeCell ref="D21:F21"/>
    <mergeCell ref="D22:F22"/>
    <mergeCell ref="D24:F24"/>
    <mergeCell ref="D25:F25"/>
    <mergeCell ref="D26:F26"/>
    <mergeCell ref="A3:N3"/>
  </mergeCells>
  <printOptions/>
  <pageMargins left="0.3937007874015748" right="0.3937007874015748" top="0.3937007874015748" bottom="0.3937007874015748" header="0.5118110236220472" footer="0.5118110236220472"/>
  <pageSetup fitToHeight="8" fitToWidth="8" horizontalDpi="600" verticalDpi="600" orientation="landscape" paperSize="9" scale="90" r:id="rId1"/>
  <headerFooter alignWithMargins="0">
    <oddFooter>&amp;Cnr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3"/>
  <sheetViews>
    <sheetView view="pageBreakPreview" zoomScale="60" workbookViewId="0" topLeftCell="A1">
      <selection activeCell="A3" sqref="A3:IV3"/>
    </sheetView>
  </sheetViews>
  <sheetFormatPr defaultColWidth="9.00390625" defaultRowHeight="12.75"/>
  <cols>
    <col min="1" max="1" width="5.875" style="0" customWidth="1"/>
    <col min="2" max="2" width="39.75390625" style="0" customWidth="1"/>
    <col min="3" max="3" width="9.00390625" style="0" customWidth="1"/>
    <col min="4" max="4" width="10.00390625" style="0" customWidth="1"/>
    <col min="5" max="5" width="9.00390625" style="0" customWidth="1"/>
    <col min="6" max="6" width="9.875" style="0" customWidth="1"/>
    <col min="12" max="12" width="10.75390625" style="0" customWidth="1"/>
  </cols>
  <sheetData>
    <row r="1" spans="1:14" s="75" customFormat="1" ht="14.25">
      <c r="A1" s="75" t="s">
        <v>177</v>
      </c>
      <c r="I1" s="155" t="s">
        <v>178</v>
      </c>
      <c r="J1" s="155"/>
      <c r="K1" s="155"/>
      <c r="L1" s="155"/>
      <c r="M1" s="155"/>
      <c r="N1" s="155"/>
    </row>
    <row r="2" s="61" customFormat="1" ht="16.5"/>
    <row r="3" spans="1:15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2" ht="16.5">
      <c r="A4" s="1" t="s">
        <v>130</v>
      </c>
      <c r="B4" s="115" t="s">
        <v>146</v>
      </c>
    </row>
    <row r="5" ht="12.75">
      <c r="A5" s="18" t="s">
        <v>138</v>
      </c>
    </row>
    <row r="6" spans="1:12" ht="42.75" customHeight="1">
      <c r="A6" s="11" t="s">
        <v>0</v>
      </c>
      <c r="B6" s="11" t="s">
        <v>53</v>
      </c>
      <c r="C6" s="11" t="s">
        <v>60</v>
      </c>
      <c r="D6" s="6" t="s">
        <v>132</v>
      </c>
      <c r="E6" s="6" t="s">
        <v>74</v>
      </c>
      <c r="F6" s="6" t="s">
        <v>171</v>
      </c>
      <c r="G6" s="6" t="s">
        <v>4</v>
      </c>
      <c r="H6" s="6" t="s">
        <v>2</v>
      </c>
      <c r="I6" s="6" t="s">
        <v>3</v>
      </c>
      <c r="J6" s="11" t="s">
        <v>5</v>
      </c>
      <c r="K6" s="11" t="s">
        <v>33</v>
      </c>
      <c r="L6" s="11" t="s">
        <v>43</v>
      </c>
    </row>
    <row r="7" spans="1:12" ht="17.25" customHeight="1">
      <c r="A7" s="9">
        <v>1</v>
      </c>
      <c r="B7" s="6">
        <v>2</v>
      </c>
      <c r="C7" s="6">
        <v>7</v>
      </c>
      <c r="D7" s="6"/>
      <c r="E7" s="6"/>
      <c r="F7" s="6">
        <v>8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14">
        <v>14</v>
      </c>
    </row>
    <row r="8" spans="1:12" ht="36">
      <c r="A8" s="8" t="s">
        <v>6</v>
      </c>
      <c r="B8" s="47" t="s">
        <v>99</v>
      </c>
      <c r="C8" s="8">
        <v>20</v>
      </c>
      <c r="D8" s="8"/>
      <c r="E8" s="8"/>
      <c r="F8" s="42"/>
      <c r="G8" s="43">
        <f>C8*F8</f>
        <v>0</v>
      </c>
      <c r="H8" s="44">
        <v>0.08</v>
      </c>
      <c r="I8" s="43">
        <f>G8*H8</f>
        <v>0</v>
      </c>
      <c r="J8" s="42">
        <f>G8+I8</f>
        <v>0</v>
      </c>
      <c r="K8" s="2"/>
      <c r="L8" s="2"/>
    </row>
    <row r="9" spans="1:12" ht="36">
      <c r="A9" s="132">
        <v>2</v>
      </c>
      <c r="B9" s="47" t="s">
        <v>100</v>
      </c>
      <c r="C9" s="91">
        <v>600</v>
      </c>
      <c r="D9" s="91"/>
      <c r="E9" s="91"/>
      <c r="F9" s="42"/>
      <c r="G9" s="43">
        <f>C9*F9</f>
        <v>0</v>
      </c>
      <c r="H9" s="44">
        <v>0.08</v>
      </c>
      <c r="I9" s="43">
        <f>G9*H9</f>
        <v>0</v>
      </c>
      <c r="J9" s="42">
        <f>G9+I9</f>
        <v>0</v>
      </c>
      <c r="K9" s="2"/>
      <c r="L9" s="2"/>
    </row>
    <row r="10" spans="1:12" ht="36">
      <c r="A10" s="132">
        <v>3</v>
      </c>
      <c r="B10" s="47" t="s">
        <v>101</v>
      </c>
      <c r="C10" s="91">
        <v>600</v>
      </c>
      <c r="D10" s="91"/>
      <c r="E10" s="91"/>
      <c r="F10" s="42"/>
      <c r="G10" s="43">
        <f>C10*F10</f>
        <v>0</v>
      </c>
      <c r="H10" s="44">
        <v>0.08</v>
      </c>
      <c r="I10" s="43">
        <f>G10*H10</f>
        <v>0</v>
      </c>
      <c r="J10" s="42">
        <f>G10+I10</f>
        <v>0</v>
      </c>
      <c r="K10" s="2"/>
      <c r="L10" s="2"/>
    </row>
    <row r="11" spans="1:10" ht="16.5">
      <c r="A11" s="156" t="s">
        <v>24</v>
      </c>
      <c r="B11" s="156"/>
      <c r="C11" s="156"/>
      <c r="D11" s="156"/>
      <c r="E11" s="156"/>
      <c r="F11" s="157"/>
      <c r="G11" s="50">
        <f>SUM(G8:G10)</f>
        <v>0</v>
      </c>
      <c r="H11" s="51"/>
      <c r="I11" s="52">
        <f>SUM(I8:I10)</f>
        <v>0</v>
      </c>
      <c r="J11" s="52">
        <f>SUM(J8:J10)</f>
        <v>0</v>
      </c>
    </row>
    <row r="13" spans="1:14" ht="12.75">
      <c r="A13" s="139" t="s">
        <v>93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</sheetData>
  <sheetProtection/>
  <mergeCells count="4">
    <mergeCell ref="A11:F11"/>
    <mergeCell ref="A13:N13"/>
    <mergeCell ref="I1:N1"/>
    <mergeCell ref="A3:O3"/>
  </mergeCells>
  <printOptions/>
  <pageMargins left="0.75" right="0.75" top="1" bottom="1" header="0.5" footer="0.5"/>
  <pageSetup horizontalDpi="600" verticalDpi="600" orientation="landscape" paperSize="9" scale="83" r:id="rId1"/>
  <headerFooter alignWithMargins="0">
    <oddFooter>&amp;Cnr 11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11.00390625" style="0" customWidth="1"/>
    <col min="2" max="2" width="42.75390625" style="0" customWidth="1"/>
    <col min="3" max="3" width="8.375" style="0" customWidth="1"/>
  </cols>
  <sheetData>
    <row r="1" spans="1:14" s="75" customFormat="1" ht="14.25">
      <c r="A1" s="75" t="s">
        <v>177</v>
      </c>
      <c r="I1" s="155" t="s">
        <v>178</v>
      </c>
      <c r="J1" s="155"/>
      <c r="K1" s="155"/>
      <c r="L1" s="155"/>
      <c r="M1" s="155"/>
      <c r="N1" s="155"/>
    </row>
    <row r="2" s="61" customFormat="1" ht="16.5"/>
    <row r="3" spans="1:15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ht="16.5">
      <c r="A4" s="1" t="s">
        <v>122</v>
      </c>
    </row>
    <row r="5" ht="12.75">
      <c r="A5" s="18" t="s">
        <v>61</v>
      </c>
    </row>
    <row r="6" spans="1:12" ht="40.5">
      <c r="A6" s="11" t="s">
        <v>0</v>
      </c>
      <c r="B6" s="11" t="s">
        <v>53</v>
      </c>
      <c r="C6" s="11" t="s">
        <v>68</v>
      </c>
      <c r="D6" s="6" t="s">
        <v>59</v>
      </c>
      <c r="E6" s="6" t="s">
        <v>74</v>
      </c>
      <c r="F6" s="6" t="s">
        <v>109</v>
      </c>
      <c r="G6" s="6" t="s">
        <v>4</v>
      </c>
      <c r="H6" s="6" t="s">
        <v>2</v>
      </c>
      <c r="I6" s="6" t="s">
        <v>3</v>
      </c>
      <c r="J6" s="11" t="s">
        <v>5</v>
      </c>
      <c r="K6" s="11" t="s">
        <v>33</v>
      </c>
      <c r="L6" s="11" t="s">
        <v>43</v>
      </c>
    </row>
    <row r="7" spans="1:12" ht="17.25" customHeight="1">
      <c r="A7" s="9">
        <v>1</v>
      </c>
      <c r="B7" s="6">
        <v>2</v>
      </c>
      <c r="C7" s="6">
        <v>7</v>
      </c>
      <c r="D7" s="6"/>
      <c r="E7" s="6"/>
      <c r="F7" s="6">
        <v>8</v>
      </c>
      <c r="G7" s="6">
        <v>9</v>
      </c>
      <c r="H7" s="6">
        <v>10</v>
      </c>
      <c r="I7" s="6">
        <v>11</v>
      </c>
      <c r="J7" s="6">
        <v>12</v>
      </c>
      <c r="K7" s="6">
        <v>13</v>
      </c>
      <c r="L7" s="14">
        <v>14</v>
      </c>
    </row>
    <row r="8" spans="1:12" ht="13.5" customHeight="1">
      <c r="A8" s="8">
        <v>1</v>
      </c>
      <c r="B8" s="53" t="s">
        <v>62</v>
      </c>
      <c r="C8" s="54">
        <v>12</v>
      </c>
      <c r="D8" s="57"/>
      <c r="E8" s="59"/>
      <c r="F8" s="43"/>
      <c r="G8" s="43">
        <f aca="true" t="shared" si="0" ref="G8:G13">C8*F8</f>
        <v>0</v>
      </c>
      <c r="H8" s="44">
        <v>0.08</v>
      </c>
      <c r="I8" s="43">
        <f aca="true" t="shared" si="1" ref="I8:I13">G8*H8</f>
        <v>0</v>
      </c>
      <c r="J8" s="42">
        <f aca="true" t="shared" si="2" ref="J8:J13">G8+I8</f>
        <v>0</v>
      </c>
      <c r="K8" s="6"/>
      <c r="L8" s="14"/>
    </row>
    <row r="9" spans="1:12" ht="13.5" customHeight="1">
      <c r="A9" s="8">
        <v>2</v>
      </c>
      <c r="B9" s="53" t="s">
        <v>63</v>
      </c>
      <c r="C9" s="54">
        <v>12</v>
      </c>
      <c r="D9" s="57"/>
      <c r="E9" s="59"/>
      <c r="F9" s="43"/>
      <c r="G9" s="43">
        <f t="shared" si="0"/>
        <v>0</v>
      </c>
      <c r="H9" s="44">
        <v>0.08</v>
      </c>
      <c r="I9" s="43">
        <f t="shared" si="1"/>
        <v>0</v>
      </c>
      <c r="J9" s="42">
        <f t="shared" si="2"/>
        <v>0</v>
      </c>
      <c r="K9" s="6"/>
      <c r="L9" s="14"/>
    </row>
    <row r="10" spans="1:12" ht="13.5" customHeight="1">
      <c r="A10" s="8">
        <v>3</v>
      </c>
      <c r="B10" s="53" t="s">
        <v>64</v>
      </c>
      <c r="C10" s="54">
        <v>6</v>
      </c>
      <c r="D10" s="57"/>
      <c r="E10" s="59"/>
      <c r="F10" s="43"/>
      <c r="G10" s="43">
        <f t="shared" si="0"/>
        <v>0</v>
      </c>
      <c r="H10" s="44">
        <v>0.08</v>
      </c>
      <c r="I10" s="43">
        <f t="shared" si="1"/>
        <v>0</v>
      </c>
      <c r="J10" s="42">
        <f t="shared" si="2"/>
        <v>0</v>
      </c>
      <c r="K10" s="2"/>
      <c r="L10" s="2"/>
    </row>
    <row r="11" spans="1:12" ht="13.5" customHeight="1">
      <c r="A11" s="8">
        <v>4</v>
      </c>
      <c r="B11" s="53" t="s">
        <v>65</v>
      </c>
      <c r="C11" s="54">
        <v>6</v>
      </c>
      <c r="D11" s="57"/>
      <c r="E11" s="59"/>
      <c r="F11" s="43"/>
      <c r="G11" s="43">
        <f t="shared" si="0"/>
        <v>0</v>
      </c>
      <c r="H11" s="44">
        <v>0.08</v>
      </c>
      <c r="I11" s="43">
        <f t="shared" si="1"/>
        <v>0</v>
      </c>
      <c r="J11" s="42">
        <f t="shared" si="2"/>
        <v>0</v>
      </c>
      <c r="K11" s="2"/>
      <c r="L11" s="2"/>
    </row>
    <row r="12" spans="1:12" ht="13.5" customHeight="1">
      <c r="A12" s="8">
        <v>5</v>
      </c>
      <c r="B12" s="53" t="s">
        <v>67</v>
      </c>
      <c r="C12" s="54">
        <v>3</v>
      </c>
      <c r="D12" s="57"/>
      <c r="E12" s="59"/>
      <c r="F12" s="43"/>
      <c r="G12" s="43">
        <f t="shared" si="0"/>
        <v>0</v>
      </c>
      <c r="H12" s="44">
        <v>0.08</v>
      </c>
      <c r="I12" s="43">
        <f t="shared" si="1"/>
        <v>0</v>
      </c>
      <c r="J12" s="42">
        <f t="shared" si="2"/>
        <v>0</v>
      </c>
      <c r="K12" s="2"/>
      <c r="L12" s="2"/>
    </row>
    <row r="13" spans="1:12" ht="13.5" customHeight="1">
      <c r="A13" s="8">
        <v>6</v>
      </c>
      <c r="B13" s="53" t="s">
        <v>66</v>
      </c>
      <c r="C13" s="22">
        <v>3</v>
      </c>
      <c r="D13" s="57"/>
      <c r="E13" s="59"/>
      <c r="F13" s="43"/>
      <c r="G13" s="43">
        <f t="shared" si="0"/>
        <v>0</v>
      </c>
      <c r="H13" s="44">
        <v>0.08</v>
      </c>
      <c r="I13" s="43">
        <f t="shared" si="1"/>
        <v>0</v>
      </c>
      <c r="J13" s="42">
        <f t="shared" si="2"/>
        <v>0</v>
      </c>
      <c r="K13" s="2"/>
      <c r="L13" s="2"/>
    </row>
    <row r="14" spans="1:10" ht="16.5">
      <c r="A14" s="156" t="s">
        <v>24</v>
      </c>
      <c r="B14" s="156"/>
      <c r="C14" s="156"/>
      <c r="D14" s="156"/>
      <c r="E14" s="156"/>
      <c r="F14" s="157"/>
      <c r="G14" s="50">
        <f>SUM(G8:G13)</f>
        <v>0</v>
      </c>
      <c r="H14" s="51"/>
      <c r="I14" s="52">
        <f>SUM(I8:I13)</f>
        <v>0</v>
      </c>
      <c r="J14" s="52">
        <f>SUM(J8:J13)</f>
        <v>0</v>
      </c>
    </row>
    <row r="16" spans="1:14" ht="12.75">
      <c r="A16" s="139" t="s">
        <v>93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</sheetData>
  <sheetProtection/>
  <mergeCells count="4">
    <mergeCell ref="A14:F14"/>
    <mergeCell ref="A16:N16"/>
    <mergeCell ref="I1:N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1"/>
  <headerFooter alignWithMargins="0">
    <oddFooter>&amp;Cnr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1"/>
  <sheetViews>
    <sheetView view="pageLayout" workbookViewId="0" topLeftCell="A1">
      <selection activeCell="G8" sqref="G8"/>
    </sheetView>
  </sheetViews>
  <sheetFormatPr defaultColWidth="9.00390625" defaultRowHeight="12.75"/>
  <cols>
    <col min="1" max="1" width="6.125" style="0" customWidth="1"/>
    <col min="5" max="5" width="24.25390625" style="0" customWidth="1"/>
    <col min="13" max="13" width="15.75390625" style="0" customWidth="1"/>
  </cols>
  <sheetData>
    <row r="1" spans="1:14" s="75" customFormat="1" ht="14.25">
      <c r="A1" s="75" t="s">
        <v>177</v>
      </c>
      <c r="I1" s="155" t="s">
        <v>178</v>
      </c>
      <c r="J1" s="155"/>
      <c r="K1" s="155"/>
      <c r="L1" s="155"/>
      <c r="M1" s="155"/>
      <c r="N1" s="155"/>
    </row>
    <row r="2" s="61" customFormat="1" ht="16.5"/>
    <row r="3" spans="1:15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ht="16.5">
      <c r="A4" s="1" t="s">
        <v>123</v>
      </c>
    </row>
    <row r="5" ht="12.75">
      <c r="A5" t="s">
        <v>139</v>
      </c>
    </row>
    <row r="6" spans="1:13" ht="39" customHeight="1">
      <c r="A6" s="12" t="s">
        <v>0</v>
      </c>
      <c r="B6" s="14" t="s">
        <v>27</v>
      </c>
      <c r="C6" s="14" t="s">
        <v>159</v>
      </c>
      <c r="D6" s="14" t="s">
        <v>28</v>
      </c>
      <c r="E6" s="14" t="s">
        <v>31</v>
      </c>
      <c r="F6" s="14" t="s">
        <v>32</v>
      </c>
      <c r="G6" s="14" t="s">
        <v>1</v>
      </c>
      <c r="H6" s="14" t="s">
        <v>4</v>
      </c>
      <c r="I6" s="14" t="s">
        <v>2</v>
      </c>
      <c r="J6" s="14" t="s">
        <v>3</v>
      </c>
      <c r="K6" s="14" t="s">
        <v>5</v>
      </c>
      <c r="L6" s="14" t="s">
        <v>33</v>
      </c>
      <c r="M6" s="14" t="s">
        <v>43</v>
      </c>
    </row>
    <row r="7" spans="1:13" ht="13.5">
      <c r="A7" s="9">
        <v>1</v>
      </c>
      <c r="B7" s="6">
        <v>2</v>
      </c>
      <c r="C7" s="6">
        <v>3</v>
      </c>
      <c r="D7" s="6">
        <v>4</v>
      </c>
      <c r="E7" s="6">
        <v>6</v>
      </c>
      <c r="F7" s="6">
        <v>7</v>
      </c>
      <c r="G7" s="6">
        <v>8</v>
      </c>
      <c r="H7" s="6">
        <v>9</v>
      </c>
      <c r="I7" s="6">
        <v>10</v>
      </c>
      <c r="J7" s="6">
        <v>11</v>
      </c>
      <c r="K7" s="6">
        <v>12</v>
      </c>
      <c r="L7" s="6">
        <v>13</v>
      </c>
      <c r="M7" s="14">
        <v>14</v>
      </c>
    </row>
    <row r="8" spans="1:13" ht="39.75" customHeight="1">
      <c r="A8" s="122" t="s">
        <v>6</v>
      </c>
      <c r="B8" s="22" t="s">
        <v>158</v>
      </c>
      <c r="C8" s="127">
        <v>60</v>
      </c>
      <c r="D8" s="23">
        <v>45</v>
      </c>
      <c r="E8" s="37" t="s">
        <v>160</v>
      </c>
      <c r="F8" s="22">
        <v>12</v>
      </c>
      <c r="G8" s="134"/>
      <c r="H8" s="135">
        <f>F8*G8</f>
        <v>0</v>
      </c>
      <c r="I8" s="126">
        <v>0.08</v>
      </c>
      <c r="J8" s="135">
        <f>H8*I8</f>
        <v>0</v>
      </c>
      <c r="K8" s="134">
        <f>H8+J8</f>
        <v>0</v>
      </c>
      <c r="L8" s="134"/>
      <c r="M8" s="136"/>
    </row>
    <row r="9" spans="1:12" ht="15" customHeight="1">
      <c r="A9" s="152" t="s">
        <v>24</v>
      </c>
      <c r="B9" s="153"/>
      <c r="C9" s="153"/>
      <c r="D9" s="153"/>
      <c r="E9" s="153"/>
      <c r="F9" s="153"/>
      <c r="G9" s="154"/>
      <c r="H9" s="4">
        <f>SUM(H8:H8)</f>
        <v>0</v>
      </c>
      <c r="I9" s="5"/>
      <c r="J9" s="4">
        <f>SUM(J8:J8)</f>
        <v>0</v>
      </c>
      <c r="K9" s="4">
        <f>SUM(K8:K8)</f>
        <v>0</v>
      </c>
      <c r="L9" s="13"/>
    </row>
    <row r="11" spans="1:15" ht="12.75">
      <c r="A11" s="139" t="s">
        <v>93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</row>
  </sheetData>
  <sheetProtection/>
  <mergeCells count="4">
    <mergeCell ref="A9:G9"/>
    <mergeCell ref="A3:O3"/>
    <mergeCell ref="A11:O11"/>
    <mergeCell ref="I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1"/>
  <headerFooter alignWithMargins="0">
    <oddFooter>&amp;Cnr 12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60" workbookViewId="0" topLeftCell="A13">
      <selection activeCell="I29" sqref="I29"/>
    </sheetView>
  </sheetViews>
  <sheetFormatPr defaultColWidth="9.00390625" defaultRowHeight="12.75"/>
  <cols>
    <col min="1" max="1" width="5.625" style="0" customWidth="1"/>
    <col min="2" max="2" width="8.25390625" style="0" customWidth="1"/>
    <col min="3" max="3" width="8.125" style="0" customWidth="1"/>
    <col min="4" max="4" width="7.00390625" style="0" customWidth="1"/>
    <col min="5" max="5" width="15.75390625" style="0" customWidth="1"/>
    <col min="6" max="6" width="16.375" style="0" customWidth="1"/>
    <col min="7" max="7" width="6.625" style="0" customWidth="1"/>
    <col min="8" max="8" width="7.375" style="0" customWidth="1"/>
    <col min="10" max="10" width="6.375" style="0" customWidth="1"/>
    <col min="13" max="13" width="9.625" style="0" customWidth="1"/>
    <col min="14" max="14" width="13.25390625" style="0" customWidth="1"/>
  </cols>
  <sheetData>
    <row r="1" spans="1:14" s="75" customFormat="1" ht="14.25">
      <c r="A1" s="75" t="s">
        <v>177</v>
      </c>
      <c r="I1" s="158" t="s">
        <v>178</v>
      </c>
      <c r="J1" s="158"/>
      <c r="K1" s="158"/>
      <c r="L1" s="158"/>
      <c r="M1" s="158"/>
      <c r="N1" s="158"/>
    </row>
    <row r="2" s="61" customFormat="1" ht="16.5"/>
    <row r="3" spans="1:15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2" s="61" customFormat="1" ht="16.5">
      <c r="A4" s="1" t="s">
        <v>124</v>
      </c>
      <c r="B4" s="1"/>
    </row>
    <row r="5" s="61" customFormat="1" ht="16.5">
      <c r="A5" s="61" t="s">
        <v>84</v>
      </c>
    </row>
    <row r="6" s="61" customFormat="1" ht="16.5">
      <c r="A6" s="61" t="s">
        <v>85</v>
      </c>
    </row>
    <row r="7" s="61" customFormat="1" ht="16.5">
      <c r="A7" s="61" t="s">
        <v>39</v>
      </c>
    </row>
    <row r="8" spans="1:14" s="61" customFormat="1" ht="48.75" customHeight="1">
      <c r="A8" s="62" t="s">
        <v>0</v>
      </c>
      <c r="B8" s="62" t="s">
        <v>27</v>
      </c>
      <c r="C8" s="62" t="s">
        <v>29</v>
      </c>
      <c r="D8" s="62" t="s">
        <v>28</v>
      </c>
      <c r="E8" s="62" t="s">
        <v>30</v>
      </c>
      <c r="F8" s="62" t="s">
        <v>31</v>
      </c>
      <c r="G8" s="62" t="s">
        <v>32</v>
      </c>
      <c r="H8" s="62" t="s">
        <v>1</v>
      </c>
      <c r="I8" s="62" t="s">
        <v>4</v>
      </c>
      <c r="J8" s="62" t="s">
        <v>2</v>
      </c>
      <c r="K8" s="62" t="s">
        <v>3</v>
      </c>
      <c r="L8" s="62" t="s">
        <v>5</v>
      </c>
      <c r="M8" s="62" t="s">
        <v>33</v>
      </c>
      <c r="N8" s="62" t="s">
        <v>43</v>
      </c>
    </row>
    <row r="9" spans="1:14" s="61" customFormat="1" ht="16.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</row>
    <row r="10" spans="1:14" s="61" customFormat="1" ht="16.5">
      <c r="A10" s="89" t="s">
        <v>6</v>
      </c>
      <c r="B10" s="89" t="s">
        <v>34</v>
      </c>
      <c r="C10" s="89">
        <v>75</v>
      </c>
      <c r="D10" s="89">
        <v>17</v>
      </c>
      <c r="E10" s="89" t="s">
        <v>87</v>
      </c>
      <c r="F10" s="89" t="s">
        <v>35</v>
      </c>
      <c r="G10" s="89">
        <v>50</v>
      </c>
      <c r="H10" s="69"/>
      <c r="I10" s="69">
        <f aca="true" t="shared" si="0" ref="I10:I27">G10*H10</f>
        <v>0</v>
      </c>
      <c r="J10" s="90">
        <v>0.08</v>
      </c>
      <c r="K10" s="69">
        <f aca="true" t="shared" si="1" ref="K10:K27">I10*J10</f>
        <v>0</v>
      </c>
      <c r="L10" s="68">
        <f aca="true" t="shared" si="2" ref="L10:L27">I10+K10</f>
        <v>0</v>
      </c>
      <c r="M10" s="71"/>
      <c r="N10" s="71"/>
    </row>
    <row r="11" spans="1:14" s="61" customFormat="1" ht="16.5">
      <c r="A11" s="89" t="s">
        <v>7</v>
      </c>
      <c r="B11" s="89" t="s">
        <v>36</v>
      </c>
      <c r="C11" s="89">
        <v>75</v>
      </c>
      <c r="D11" s="89">
        <v>20</v>
      </c>
      <c r="E11" s="89" t="s">
        <v>87</v>
      </c>
      <c r="F11" s="89" t="s">
        <v>35</v>
      </c>
      <c r="G11" s="89">
        <v>300</v>
      </c>
      <c r="H11" s="69"/>
      <c r="I11" s="69">
        <f t="shared" si="0"/>
        <v>0</v>
      </c>
      <c r="J11" s="90">
        <v>0.08</v>
      </c>
      <c r="K11" s="69">
        <f t="shared" si="1"/>
        <v>0</v>
      </c>
      <c r="L11" s="68">
        <f t="shared" si="2"/>
        <v>0</v>
      </c>
      <c r="M11" s="71"/>
      <c r="N11" s="71"/>
    </row>
    <row r="12" spans="1:14" s="61" customFormat="1" ht="16.5">
      <c r="A12" s="89" t="s">
        <v>8</v>
      </c>
      <c r="B12" s="89" t="s">
        <v>37</v>
      </c>
      <c r="C12" s="89">
        <v>75</v>
      </c>
      <c r="D12" s="89">
        <v>26</v>
      </c>
      <c r="E12" s="89" t="s">
        <v>87</v>
      </c>
      <c r="F12" s="89" t="s">
        <v>35</v>
      </c>
      <c r="G12" s="89">
        <v>400</v>
      </c>
      <c r="H12" s="69"/>
      <c r="I12" s="69">
        <f t="shared" si="0"/>
        <v>0</v>
      </c>
      <c r="J12" s="90">
        <v>0.08</v>
      </c>
      <c r="K12" s="69">
        <f t="shared" si="1"/>
        <v>0</v>
      </c>
      <c r="L12" s="68">
        <f t="shared" si="2"/>
        <v>0</v>
      </c>
      <c r="M12" s="71"/>
      <c r="N12" s="71"/>
    </row>
    <row r="13" spans="1:14" s="61" customFormat="1" ht="16.5">
      <c r="A13" s="89" t="s">
        <v>9</v>
      </c>
      <c r="B13" s="89" t="s">
        <v>37</v>
      </c>
      <c r="C13" s="89">
        <v>75</v>
      </c>
      <c r="D13" s="89">
        <v>30</v>
      </c>
      <c r="E13" s="89" t="s">
        <v>87</v>
      </c>
      <c r="F13" s="89" t="s">
        <v>35</v>
      </c>
      <c r="G13" s="89">
        <v>300</v>
      </c>
      <c r="H13" s="69"/>
      <c r="I13" s="69">
        <f t="shared" si="0"/>
        <v>0</v>
      </c>
      <c r="J13" s="90">
        <v>0.08</v>
      </c>
      <c r="K13" s="69">
        <f t="shared" si="1"/>
        <v>0</v>
      </c>
      <c r="L13" s="68">
        <f t="shared" si="2"/>
        <v>0</v>
      </c>
      <c r="M13" s="71"/>
      <c r="N13" s="71"/>
    </row>
    <row r="14" spans="1:14" s="61" customFormat="1" ht="16.5">
      <c r="A14" s="89" t="s">
        <v>10</v>
      </c>
      <c r="B14" s="89" t="s">
        <v>38</v>
      </c>
      <c r="C14" s="89">
        <v>75</v>
      </c>
      <c r="D14" s="89">
        <v>26</v>
      </c>
      <c r="E14" s="89" t="s">
        <v>87</v>
      </c>
      <c r="F14" s="89" t="s">
        <v>35</v>
      </c>
      <c r="G14" s="89">
        <v>100</v>
      </c>
      <c r="H14" s="69"/>
      <c r="I14" s="69">
        <f t="shared" si="0"/>
        <v>0</v>
      </c>
      <c r="J14" s="90">
        <v>0.08</v>
      </c>
      <c r="K14" s="69">
        <f t="shared" si="1"/>
        <v>0</v>
      </c>
      <c r="L14" s="68">
        <f t="shared" si="2"/>
        <v>0</v>
      </c>
      <c r="M14" s="71"/>
      <c r="N14" s="71"/>
    </row>
    <row r="15" spans="1:14" s="61" customFormat="1" ht="16.5">
      <c r="A15" s="89">
        <v>6</v>
      </c>
      <c r="B15" s="89" t="s">
        <v>38</v>
      </c>
      <c r="C15" s="89">
        <v>90</v>
      </c>
      <c r="D15" s="89">
        <v>37</v>
      </c>
      <c r="E15" s="89" t="s">
        <v>87</v>
      </c>
      <c r="F15" s="89" t="s">
        <v>35</v>
      </c>
      <c r="G15" s="89">
        <v>100</v>
      </c>
      <c r="H15" s="119"/>
      <c r="I15" s="119">
        <f t="shared" si="0"/>
        <v>0</v>
      </c>
      <c r="J15" s="90">
        <v>0.08</v>
      </c>
      <c r="K15" s="119">
        <f t="shared" si="1"/>
        <v>0</v>
      </c>
      <c r="L15" s="119">
        <f t="shared" si="2"/>
        <v>0</v>
      </c>
      <c r="M15" s="71"/>
      <c r="N15" s="71"/>
    </row>
    <row r="16" spans="1:14" s="61" customFormat="1" ht="16.5">
      <c r="A16" s="89">
        <v>7</v>
      </c>
      <c r="B16" s="89" t="s">
        <v>38</v>
      </c>
      <c r="C16" s="89">
        <v>75</v>
      </c>
      <c r="D16" s="89">
        <v>30</v>
      </c>
      <c r="E16" s="89" t="s">
        <v>87</v>
      </c>
      <c r="F16" s="89" t="s">
        <v>35</v>
      </c>
      <c r="G16" s="89">
        <v>100</v>
      </c>
      <c r="H16" s="69"/>
      <c r="I16" s="69">
        <f t="shared" si="0"/>
        <v>0</v>
      </c>
      <c r="J16" s="90">
        <v>0.08</v>
      </c>
      <c r="K16" s="69">
        <f t="shared" si="1"/>
        <v>0</v>
      </c>
      <c r="L16" s="68">
        <f t="shared" si="2"/>
        <v>0</v>
      </c>
      <c r="M16" s="71"/>
      <c r="N16" s="71"/>
    </row>
    <row r="17" spans="1:14" s="61" customFormat="1" ht="18" customHeight="1">
      <c r="A17" s="89">
        <v>8</v>
      </c>
      <c r="B17" s="89">
        <v>0</v>
      </c>
      <c r="C17" s="89">
        <v>75</v>
      </c>
      <c r="D17" s="89">
        <v>30</v>
      </c>
      <c r="E17" s="89" t="s">
        <v>87</v>
      </c>
      <c r="F17" s="89" t="s">
        <v>35</v>
      </c>
      <c r="G17" s="89">
        <v>160</v>
      </c>
      <c r="H17" s="69"/>
      <c r="I17" s="69">
        <f t="shared" si="0"/>
        <v>0</v>
      </c>
      <c r="J17" s="90">
        <v>0.08</v>
      </c>
      <c r="K17" s="69">
        <f t="shared" si="1"/>
        <v>0</v>
      </c>
      <c r="L17" s="68">
        <f t="shared" si="2"/>
        <v>0</v>
      </c>
      <c r="M17" s="71"/>
      <c r="N17" s="71"/>
    </row>
    <row r="18" spans="1:14" s="61" customFormat="1" ht="60" customHeight="1">
      <c r="A18" s="64">
        <v>9</v>
      </c>
      <c r="B18" s="65">
        <v>0</v>
      </c>
      <c r="C18" s="65">
        <v>75</v>
      </c>
      <c r="D18" s="65">
        <v>36</v>
      </c>
      <c r="E18" s="72" t="s">
        <v>151</v>
      </c>
      <c r="F18" s="72" t="s">
        <v>152</v>
      </c>
      <c r="G18" s="65">
        <v>50</v>
      </c>
      <c r="H18" s="68"/>
      <c r="I18" s="69">
        <f>G18*H18</f>
        <v>0</v>
      </c>
      <c r="J18" s="70">
        <v>0.08</v>
      </c>
      <c r="K18" s="69">
        <f>I18*J18</f>
        <v>0</v>
      </c>
      <c r="L18" s="68">
        <f>I18+K18</f>
        <v>0</v>
      </c>
      <c r="M18" s="71"/>
      <c r="N18" s="71"/>
    </row>
    <row r="19" spans="1:14" s="61" customFormat="1" ht="16.5">
      <c r="A19" s="89">
        <v>10</v>
      </c>
      <c r="B19" s="89">
        <v>1</v>
      </c>
      <c r="C19" s="89">
        <v>75</v>
      </c>
      <c r="D19" s="89">
        <v>37</v>
      </c>
      <c r="E19" s="89" t="s">
        <v>87</v>
      </c>
      <c r="F19" s="89" t="s">
        <v>35</v>
      </c>
      <c r="G19" s="89">
        <v>200</v>
      </c>
      <c r="H19" s="69"/>
      <c r="I19" s="69">
        <f t="shared" si="0"/>
        <v>0</v>
      </c>
      <c r="J19" s="90">
        <v>0.08</v>
      </c>
      <c r="K19" s="69">
        <f t="shared" si="1"/>
        <v>0</v>
      </c>
      <c r="L19" s="68">
        <f t="shared" si="2"/>
        <v>0</v>
      </c>
      <c r="M19" s="71"/>
      <c r="N19" s="71"/>
    </row>
    <row r="20" spans="1:14" s="61" customFormat="1" ht="16.5">
      <c r="A20" s="89">
        <v>11</v>
      </c>
      <c r="B20" s="89">
        <v>2</v>
      </c>
      <c r="C20" s="89">
        <v>90</v>
      </c>
      <c r="D20" s="89">
        <v>65</v>
      </c>
      <c r="E20" s="89" t="s">
        <v>87</v>
      </c>
      <c r="F20" s="89" t="s">
        <v>35</v>
      </c>
      <c r="G20" s="89">
        <v>300</v>
      </c>
      <c r="H20" s="69"/>
      <c r="I20" s="69">
        <f t="shared" si="0"/>
        <v>0</v>
      </c>
      <c r="J20" s="90">
        <v>0.08</v>
      </c>
      <c r="K20" s="69">
        <f t="shared" si="1"/>
        <v>0</v>
      </c>
      <c r="L20" s="68">
        <f t="shared" si="2"/>
        <v>0</v>
      </c>
      <c r="M20" s="71"/>
      <c r="N20" s="71"/>
    </row>
    <row r="21" spans="1:14" s="61" customFormat="1" ht="16.5">
      <c r="A21" s="89">
        <v>12</v>
      </c>
      <c r="B21" s="89">
        <v>2</v>
      </c>
      <c r="C21" s="89">
        <v>90</v>
      </c>
      <c r="D21" s="89">
        <v>40</v>
      </c>
      <c r="E21" s="89" t="s">
        <v>87</v>
      </c>
      <c r="F21" s="89" t="s">
        <v>35</v>
      </c>
      <c r="G21" s="89">
        <v>400</v>
      </c>
      <c r="H21" s="69"/>
      <c r="I21" s="69">
        <f t="shared" si="0"/>
        <v>0</v>
      </c>
      <c r="J21" s="90">
        <v>0.08</v>
      </c>
      <c r="K21" s="69">
        <f t="shared" si="1"/>
        <v>0</v>
      </c>
      <c r="L21" s="68">
        <f t="shared" si="2"/>
        <v>0</v>
      </c>
      <c r="M21" s="71"/>
      <c r="N21" s="71"/>
    </row>
    <row r="22" spans="1:14" s="61" customFormat="1" ht="16.5">
      <c r="A22" s="89">
        <v>13</v>
      </c>
      <c r="B22" s="89" t="s">
        <v>36</v>
      </c>
      <c r="C22" s="89">
        <v>150</v>
      </c>
      <c r="D22" s="162" t="s">
        <v>88</v>
      </c>
      <c r="E22" s="163"/>
      <c r="F22" s="164"/>
      <c r="G22" s="89">
        <v>200</v>
      </c>
      <c r="H22" s="69"/>
      <c r="I22" s="69">
        <f t="shared" si="0"/>
        <v>0</v>
      </c>
      <c r="J22" s="90">
        <v>0.08</v>
      </c>
      <c r="K22" s="69">
        <f t="shared" si="1"/>
        <v>0</v>
      </c>
      <c r="L22" s="68">
        <f t="shared" si="2"/>
        <v>0</v>
      </c>
      <c r="M22" s="71"/>
      <c r="N22" s="71"/>
    </row>
    <row r="23" spans="1:14" s="61" customFormat="1" ht="16.5">
      <c r="A23" s="89">
        <v>14</v>
      </c>
      <c r="B23" s="89" t="s">
        <v>37</v>
      </c>
      <c r="C23" s="89">
        <v>150</v>
      </c>
      <c r="D23" s="162" t="s">
        <v>88</v>
      </c>
      <c r="E23" s="163"/>
      <c r="F23" s="164"/>
      <c r="G23" s="89">
        <v>400</v>
      </c>
      <c r="H23" s="69"/>
      <c r="I23" s="69">
        <f t="shared" si="0"/>
        <v>0</v>
      </c>
      <c r="J23" s="90">
        <v>0.08</v>
      </c>
      <c r="K23" s="69">
        <f t="shared" si="1"/>
        <v>0</v>
      </c>
      <c r="L23" s="68">
        <f t="shared" si="2"/>
        <v>0</v>
      </c>
      <c r="M23" s="71"/>
      <c r="N23" s="71"/>
    </row>
    <row r="24" spans="1:14" s="61" customFormat="1" ht="16.5">
      <c r="A24" s="89">
        <v>15</v>
      </c>
      <c r="B24" s="89" t="s">
        <v>38</v>
      </c>
      <c r="C24" s="89">
        <v>150</v>
      </c>
      <c r="D24" s="162" t="s">
        <v>88</v>
      </c>
      <c r="E24" s="163"/>
      <c r="F24" s="164"/>
      <c r="G24" s="89">
        <v>70</v>
      </c>
      <c r="H24" s="69"/>
      <c r="I24" s="69">
        <f t="shared" si="0"/>
        <v>0</v>
      </c>
      <c r="J24" s="90">
        <v>0.08</v>
      </c>
      <c r="K24" s="69">
        <f t="shared" si="1"/>
        <v>0</v>
      </c>
      <c r="L24" s="68">
        <f t="shared" si="2"/>
        <v>0</v>
      </c>
      <c r="M24" s="71"/>
      <c r="N24" s="71"/>
    </row>
    <row r="25" spans="1:14" s="61" customFormat="1" ht="16.5">
      <c r="A25" s="89">
        <v>16</v>
      </c>
      <c r="B25" s="89">
        <v>0</v>
      </c>
      <c r="C25" s="89">
        <v>150</v>
      </c>
      <c r="D25" s="162" t="s">
        <v>88</v>
      </c>
      <c r="E25" s="163"/>
      <c r="F25" s="164"/>
      <c r="G25" s="89">
        <v>140</v>
      </c>
      <c r="H25" s="69"/>
      <c r="I25" s="69">
        <f t="shared" si="0"/>
        <v>0</v>
      </c>
      <c r="J25" s="90">
        <v>0.08</v>
      </c>
      <c r="K25" s="69">
        <f t="shared" si="1"/>
        <v>0</v>
      </c>
      <c r="L25" s="68">
        <f t="shared" si="2"/>
        <v>0</v>
      </c>
      <c r="M25" s="71"/>
      <c r="N25" s="71"/>
    </row>
    <row r="26" spans="1:14" s="61" customFormat="1" ht="16.5">
      <c r="A26" s="89">
        <v>17</v>
      </c>
      <c r="B26" s="89">
        <v>1</v>
      </c>
      <c r="C26" s="89">
        <v>150</v>
      </c>
      <c r="D26" s="162" t="s">
        <v>88</v>
      </c>
      <c r="E26" s="163"/>
      <c r="F26" s="164"/>
      <c r="G26" s="89">
        <v>140</v>
      </c>
      <c r="H26" s="69"/>
      <c r="I26" s="69">
        <f t="shared" si="0"/>
        <v>0</v>
      </c>
      <c r="J26" s="90">
        <v>0.08</v>
      </c>
      <c r="K26" s="69">
        <f t="shared" si="1"/>
        <v>0</v>
      </c>
      <c r="L26" s="68">
        <f t="shared" si="2"/>
        <v>0</v>
      </c>
      <c r="M26" s="71"/>
      <c r="N26" s="71"/>
    </row>
    <row r="27" spans="1:14" s="61" customFormat="1" ht="16.5">
      <c r="A27" s="89">
        <v>18</v>
      </c>
      <c r="B27" s="89">
        <v>2</v>
      </c>
      <c r="C27" s="89">
        <v>150</v>
      </c>
      <c r="D27" s="162" t="s">
        <v>88</v>
      </c>
      <c r="E27" s="163"/>
      <c r="F27" s="164"/>
      <c r="G27" s="89">
        <v>40</v>
      </c>
      <c r="H27" s="69"/>
      <c r="I27" s="69">
        <f t="shared" si="0"/>
        <v>0</v>
      </c>
      <c r="J27" s="90">
        <v>0.08</v>
      </c>
      <c r="K27" s="69">
        <f t="shared" si="1"/>
        <v>0</v>
      </c>
      <c r="L27" s="68">
        <f t="shared" si="2"/>
        <v>0</v>
      </c>
      <c r="M27" s="71"/>
      <c r="N27" s="71"/>
    </row>
    <row r="28" spans="1:14" s="61" customFormat="1" ht="16.5">
      <c r="A28" s="159" t="s">
        <v>24</v>
      </c>
      <c r="B28" s="160"/>
      <c r="C28" s="160"/>
      <c r="D28" s="160"/>
      <c r="E28" s="160"/>
      <c r="F28" s="160"/>
      <c r="G28" s="160"/>
      <c r="H28" s="161"/>
      <c r="I28" s="4">
        <f>SUM(I10:I27)</f>
        <v>0</v>
      </c>
      <c r="J28" s="71"/>
      <c r="K28" s="4">
        <f>SUM(K10:K27)</f>
        <v>0</v>
      </c>
      <c r="L28" s="4">
        <f>SUM(L10:L27)</f>
        <v>0</v>
      </c>
      <c r="M28" s="71"/>
      <c r="N28" s="71"/>
    </row>
    <row r="29" s="61" customFormat="1" ht="16.5"/>
    <row r="30" s="61" customFormat="1" ht="16.5">
      <c r="A30" s="61" t="s">
        <v>166</v>
      </c>
    </row>
    <row r="31" spans="1:14" ht="12.75">
      <c r="A31" s="139" t="s">
        <v>93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</sheetData>
  <sheetProtection/>
  <mergeCells count="10">
    <mergeCell ref="I1:N1"/>
    <mergeCell ref="A3:O3"/>
    <mergeCell ref="A31:N31"/>
    <mergeCell ref="A28:H28"/>
    <mergeCell ref="D22:F22"/>
    <mergeCell ref="D23:F23"/>
    <mergeCell ref="D24:F24"/>
    <mergeCell ref="D25:F25"/>
    <mergeCell ref="D26:F26"/>
    <mergeCell ref="D27:F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&amp;Cnr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"/>
  <sheetViews>
    <sheetView view="pageLayout" workbookViewId="0" topLeftCell="A1">
      <selection activeCell="I25" sqref="I25"/>
    </sheetView>
  </sheetViews>
  <sheetFormatPr defaultColWidth="9.00390625" defaultRowHeight="12.75"/>
  <cols>
    <col min="2" max="2" width="17.125" style="0" customWidth="1"/>
    <col min="11" max="11" width="12.625" style="0" customWidth="1"/>
    <col min="12" max="12" width="15.75390625" style="0" customWidth="1"/>
  </cols>
  <sheetData>
    <row r="1" spans="1:14" s="75" customFormat="1" ht="14.25">
      <c r="A1" s="75" t="s">
        <v>177</v>
      </c>
      <c r="I1" s="155" t="s">
        <v>178</v>
      </c>
      <c r="J1" s="155"/>
      <c r="K1" s="155"/>
      <c r="L1" s="155"/>
      <c r="M1" s="155"/>
      <c r="N1" s="155"/>
    </row>
    <row r="3" spans="1:15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5" spans="1:2" s="61" customFormat="1" ht="16.5">
      <c r="A5" s="1" t="s">
        <v>86</v>
      </c>
      <c r="B5" s="1"/>
    </row>
    <row r="6" ht="12.75">
      <c r="A6" t="s">
        <v>140</v>
      </c>
    </row>
    <row r="7" spans="1:12" ht="39" customHeight="1">
      <c r="A7" s="12" t="s">
        <v>0</v>
      </c>
      <c r="B7" s="14" t="s">
        <v>105</v>
      </c>
      <c r="C7" s="165" t="s">
        <v>104</v>
      </c>
      <c r="D7" s="166"/>
      <c r="E7" s="14" t="s">
        <v>106</v>
      </c>
      <c r="F7" s="14" t="s">
        <v>1</v>
      </c>
      <c r="G7" s="14" t="s">
        <v>4</v>
      </c>
      <c r="H7" s="14" t="s">
        <v>2</v>
      </c>
      <c r="I7" s="14" t="s">
        <v>3</v>
      </c>
      <c r="J7" s="14" t="s">
        <v>5</v>
      </c>
      <c r="K7" s="14" t="s">
        <v>33</v>
      </c>
      <c r="L7" s="14" t="s">
        <v>43</v>
      </c>
    </row>
    <row r="8" spans="1:12" ht="13.5">
      <c r="A8" s="9">
        <v>1</v>
      </c>
      <c r="B8" s="6">
        <v>2</v>
      </c>
      <c r="C8" s="167">
        <v>4</v>
      </c>
      <c r="D8" s="168"/>
      <c r="E8" s="6" t="s">
        <v>108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14">
        <v>12</v>
      </c>
    </row>
    <row r="9" spans="1:12" ht="87.75" customHeight="1">
      <c r="A9" s="122" t="s">
        <v>6</v>
      </c>
      <c r="B9" s="137" t="s">
        <v>107</v>
      </c>
      <c r="C9" s="169" t="s">
        <v>103</v>
      </c>
      <c r="D9" s="170"/>
      <c r="E9" s="22">
        <v>70</v>
      </c>
      <c r="F9" s="134"/>
      <c r="G9" s="135">
        <f>E9*F9</f>
        <v>0</v>
      </c>
      <c r="H9" s="126">
        <v>0.08</v>
      </c>
      <c r="I9" s="135">
        <f>G9*H9</f>
        <v>0</v>
      </c>
      <c r="J9" s="134">
        <f>G9+I9</f>
        <v>0</v>
      </c>
      <c r="K9" s="134"/>
      <c r="L9" s="136"/>
    </row>
    <row r="10" spans="1:11" ht="15" customHeight="1">
      <c r="A10" s="152" t="s">
        <v>24</v>
      </c>
      <c r="B10" s="153"/>
      <c r="C10" s="153"/>
      <c r="D10" s="153"/>
      <c r="E10" s="153"/>
      <c r="F10" s="154"/>
      <c r="G10" s="4">
        <f>SUM(G9:G9)</f>
        <v>0</v>
      </c>
      <c r="H10" s="5"/>
      <c r="I10" s="4">
        <f>SUM(I9:I9)</f>
        <v>0</v>
      </c>
      <c r="J10" s="4">
        <f>SUM(J9:J9)</f>
        <v>0</v>
      </c>
      <c r="K10" s="13"/>
    </row>
    <row r="12" spans="1:14" ht="12.75">
      <c r="A12" s="139" t="s">
        <v>93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</sheetData>
  <sheetProtection/>
  <mergeCells count="7">
    <mergeCell ref="I1:N1"/>
    <mergeCell ref="A3:O3"/>
    <mergeCell ref="A10:F10"/>
    <mergeCell ref="A12:N12"/>
    <mergeCell ref="C7:D7"/>
    <mergeCell ref="C8:D8"/>
    <mergeCell ref="C9:D9"/>
  </mergeCells>
  <printOptions/>
  <pageMargins left="0.3937007874015748" right="0.3937007874015748" top="0.5511811023622047" bottom="0.7480314960629921" header="0.31496062992125984" footer="0.31496062992125984"/>
  <pageSetup orientation="landscape" paperSize="9" r:id="rId1"/>
  <headerFooter>
    <oddFooter>&amp;Cnr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2">
      <selection activeCell="I6" sqref="I6"/>
    </sheetView>
  </sheetViews>
  <sheetFormatPr defaultColWidth="9.00390625" defaultRowHeight="12.75"/>
  <cols>
    <col min="6" max="6" width="12.25390625" style="0" customWidth="1"/>
    <col min="10" max="10" width="6.875" style="0" customWidth="1"/>
    <col min="14" max="14" width="11.125" style="0" customWidth="1"/>
  </cols>
  <sheetData>
    <row r="1" spans="1:14" s="75" customFormat="1" ht="14.25">
      <c r="A1" s="75" t="s">
        <v>177</v>
      </c>
      <c r="I1" s="140" t="s">
        <v>178</v>
      </c>
      <c r="J1" s="140"/>
      <c r="K1" s="140"/>
      <c r="L1" s="140"/>
      <c r="M1" s="140"/>
      <c r="N1" s="140"/>
    </row>
    <row r="2" spans="1:16" ht="16.5">
      <c r="A2" s="96"/>
      <c r="B2" s="96"/>
      <c r="C2" s="96"/>
      <c r="D2" s="96"/>
      <c r="E2" s="96"/>
      <c r="F2" s="97" t="s">
        <v>179</v>
      </c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6.5">
      <c r="A3" s="97" t="s">
        <v>102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6.5">
      <c r="A4" s="96" t="s">
        <v>119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61.5" customHeight="1">
      <c r="A5" s="98" t="s">
        <v>0</v>
      </c>
      <c r="B5" s="175" t="s">
        <v>110</v>
      </c>
      <c r="C5" s="176"/>
      <c r="D5" s="176"/>
      <c r="E5" s="176"/>
      <c r="F5" s="177"/>
      <c r="G5" s="99" t="s">
        <v>32</v>
      </c>
      <c r="H5" s="99" t="s">
        <v>1</v>
      </c>
      <c r="I5" s="99" t="s">
        <v>4</v>
      </c>
      <c r="J5" s="99" t="s">
        <v>2</v>
      </c>
      <c r="K5" s="99" t="s">
        <v>3</v>
      </c>
      <c r="L5" s="99" t="s">
        <v>5</v>
      </c>
      <c r="M5" s="99" t="s">
        <v>33</v>
      </c>
      <c r="N5" s="99" t="s">
        <v>43</v>
      </c>
      <c r="O5" s="96"/>
      <c r="P5" s="96"/>
    </row>
    <row r="6" spans="1:16" ht="151.5" customHeight="1">
      <c r="A6" s="99">
        <v>1</v>
      </c>
      <c r="B6" s="178" t="s">
        <v>111</v>
      </c>
      <c r="C6" s="179"/>
      <c r="D6" s="179"/>
      <c r="E6" s="179"/>
      <c r="F6" s="180"/>
      <c r="G6" s="105">
        <v>12</v>
      </c>
      <c r="H6" s="103"/>
      <c r="I6" s="103">
        <f>G6*H6</f>
        <v>0</v>
      </c>
      <c r="J6" s="110">
        <v>0.08</v>
      </c>
      <c r="K6" s="103">
        <f>I6*8%</f>
        <v>0</v>
      </c>
      <c r="L6" s="103">
        <f>I6*1.08</f>
        <v>0</v>
      </c>
      <c r="M6" s="105"/>
      <c r="N6" s="105"/>
      <c r="O6" s="100"/>
      <c r="P6" s="117"/>
    </row>
    <row r="7" spans="1:16" ht="140.25" customHeight="1">
      <c r="A7" s="99" t="s">
        <v>7</v>
      </c>
      <c r="B7" s="178" t="s">
        <v>112</v>
      </c>
      <c r="C7" s="181"/>
      <c r="D7" s="181"/>
      <c r="E7" s="181"/>
      <c r="F7" s="182"/>
      <c r="G7" s="101">
        <v>10</v>
      </c>
      <c r="H7" s="102"/>
      <c r="I7" s="103">
        <f>G7*H7</f>
        <v>0</v>
      </c>
      <c r="J7" s="104">
        <v>0.08</v>
      </c>
      <c r="K7" s="103">
        <f>I7*8%</f>
        <v>0</v>
      </c>
      <c r="L7" s="103">
        <f>I7*1.08</f>
        <v>0</v>
      </c>
      <c r="M7" s="105"/>
      <c r="N7" s="105"/>
      <c r="O7" s="96"/>
      <c r="P7" s="96"/>
    </row>
    <row r="8" spans="1:16" ht="16.5">
      <c r="A8" s="171" t="s">
        <v>24</v>
      </c>
      <c r="B8" s="172"/>
      <c r="C8" s="172"/>
      <c r="D8" s="172"/>
      <c r="E8" s="172"/>
      <c r="F8" s="172"/>
      <c r="G8" s="172"/>
      <c r="H8" s="173"/>
      <c r="I8" s="106">
        <f>SUM(I6:I7)</f>
        <v>0</v>
      </c>
      <c r="J8" s="107"/>
      <c r="K8" s="106">
        <f>SUM(K6:K7)</f>
        <v>0</v>
      </c>
      <c r="L8" s="106">
        <f>SUM(L6:L7)</f>
        <v>0</v>
      </c>
      <c r="M8" s="108"/>
      <c r="N8" s="109"/>
      <c r="O8" s="96"/>
      <c r="P8" s="96"/>
    </row>
    <row r="9" spans="1:16" ht="16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6.5">
      <c r="A10" s="174" t="s">
        <v>147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  <row r="11" ht="12.75">
      <c r="A11" t="s">
        <v>149</v>
      </c>
    </row>
    <row r="12" ht="12.75">
      <c r="A12" t="s">
        <v>148</v>
      </c>
    </row>
  </sheetData>
  <sheetProtection/>
  <mergeCells count="6">
    <mergeCell ref="I1:N1"/>
    <mergeCell ref="A8:H8"/>
    <mergeCell ref="A10:P10"/>
    <mergeCell ref="B5:F5"/>
    <mergeCell ref="B6:F6"/>
    <mergeCell ref="B7:F7"/>
  </mergeCells>
  <printOptions/>
  <pageMargins left="0.75" right="0.75" top="1" bottom="1" header="0.5" footer="0.5"/>
  <pageSetup orientation="landscape" paperSize="9" scale="94" r:id="rId1"/>
  <headerFooter alignWithMargins="0">
    <oddFooter>&amp;Cnr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P25"/>
  <sheetViews>
    <sheetView view="pageBreakPreview" zoomScale="60" workbookViewId="0" topLeftCell="A1">
      <selection activeCell="B17" sqref="B17"/>
    </sheetView>
  </sheetViews>
  <sheetFormatPr defaultColWidth="9.00390625" defaultRowHeight="12.75"/>
  <cols>
    <col min="2" max="2" width="81.875" style="0" customWidth="1"/>
    <col min="3" max="6" width="9.125" style="0" hidden="1" customWidth="1"/>
    <col min="9" max="9" width="10.75390625" style="0" bestFit="1" customWidth="1"/>
    <col min="10" max="10" width="6.875" style="0" customWidth="1"/>
    <col min="12" max="12" width="10.75390625" style="0" bestFit="1" customWidth="1"/>
    <col min="14" max="14" width="10.625" style="0" customWidth="1"/>
  </cols>
  <sheetData>
    <row r="2" spans="1:14" s="75" customFormat="1" ht="14.25">
      <c r="A2" s="75" t="s">
        <v>177</v>
      </c>
      <c r="I2" s="140" t="s">
        <v>178</v>
      </c>
      <c r="J2" s="140"/>
      <c r="K2" s="140"/>
      <c r="L2" s="140"/>
      <c r="M2" s="140"/>
      <c r="N2" s="140"/>
    </row>
    <row r="3" spans="1:15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6" ht="16.5">
      <c r="A4" s="97" t="s">
        <v>125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16.5">
      <c r="A5" s="96" t="s">
        <v>168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66">
      <c r="A6" s="98" t="s">
        <v>0</v>
      </c>
      <c r="B6" s="175" t="s">
        <v>173</v>
      </c>
      <c r="C6" s="176"/>
      <c r="D6" s="176"/>
      <c r="E6" s="176"/>
      <c r="F6" s="177"/>
      <c r="G6" s="99" t="s">
        <v>32</v>
      </c>
      <c r="H6" s="99" t="s">
        <v>1</v>
      </c>
      <c r="I6" s="99" t="s">
        <v>4</v>
      </c>
      <c r="J6" s="99" t="s">
        <v>2</v>
      </c>
      <c r="K6" s="99" t="s">
        <v>3</v>
      </c>
      <c r="L6" s="99" t="s">
        <v>5</v>
      </c>
      <c r="M6" s="99" t="s">
        <v>33</v>
      </c>
      <c r="N6" s="99" t="s">
        <v>43</v>
      </c>
      <c r="O6" s="96"/>
      <c r="P6" s="96"/>
    </row>
    <row r="7" spans="1:16" ht="87" customHeight="1">
      <c r="A7" s="99">
        <v>1</v>
      </c>
      <c r="B7" s="178" t="s">
        <v>113</v>
      </c>
      <c r="C7" s="179"/>
      <c r="D7" s="179"/>
      <c r="E7" s="179"/>
      <c r="F7" s="180"/>
      <c r="G7" s="105">
        <v>30</v>
      </c>
      <c r="H7" s="103"/>
      <c r="I7" s="103">
        <f>G7*H7</f>
        <v>0</v>
      </c>
      <c r="J7" s="110">
        <v>0.08</v>
      </c>
      <c r="K7" s="103">
        <f>I7*8%</f>
        <v>0</v>
      </c>
      <c r="L7" s="103">
        <f>I7*1.08</f>
        <v>0</v>
      </c>
      <c r="M7" s="105"/>
      <c r="N7" s="105"/>
      <c r="O7" s="96"/>
      <c r="P7" s="96"/>
    </row>
    <row r="8" spans="1:16" ht="35.25" customHeight="1">
      <c r="A8" s="99" t="s">
        <v>7</v>
      </c>
      <c r="B8" s="178" t="s">
        <v>114</v>
      </c>
      <c r="C8" s="181"/>
      <c r="D8" s="181"/>
      <c r="E8" s="181"/>
      <c r="F8" s="182"/>
      <c r="G8" s="101">
        <v>1</v>
      </c>
      <c r="H8" s="102"/>
      <c r="I8" s="103">
        <f>G8*H8</f>
        <v>0</v>
      </c>
      <c r="J8" s="104">
        <v>0.08</v>
      </c>
      <c r="K8" s="103">
        <f>I8*8%</f>
        <v>0</v>
      </c>
      <c r="L8" s="103">
        <f>I8*1.08</f>
        <v>0</v>
      </c>
      <c r="M8" s="111"/>
      <c r="N8" s="105"/>
      <c r="O8" s="96"/>
      <c r="P8" s="96"/>
    </row>
    <row r="9" spans="1:16" ht="35.25" customHeight="1">
      <c r="A9" s="99">
        <v>3</v>
      </c>
      <c r="B9" s="138" t="s">
        <v>172</v>
      </c>
      <c r="C9" s="105"/>
      <c r="D9" s="105"/>
      <c r="E9" s="105"/>
      <c r="F9" s="105"/>
      <c r="G9" s="101">
        <v>30</v>
      </c>
      <c r="H9" s="102"/>
      <c r="I9" s="103">
        <f>G9*H9</f>
        <v>0</v>
      </c>
      <c r="J9" s="129">
        <v>0.08</v>
      </c>
      <c r="K9" s="103">
        <f>I9*8%</f>
        <v>0</v>
      </c>
      <c r="L9" s="103">
        <f>I9*1.08</f>
        <v>0</v>
      </c>
      <c r="M9" s="130"/>
      <c r="N9" s="131"/>
      <c r="O9" s="96"/>
      <c r="P9" s="96"/>
    </row>
    <row r="10" spans="1:16" ht="16.5">
      <c r="A10" s="171" t="s">
        <v>24</v>
      </c>
      <c r="B10" s="172"/>
      <c r="C10" s="172"/>
      <c r="D10" s="172"/>
      <c r="E10" s="172"/>
      <c r="F10" s="172"/>
      <c r="G10" s="172"/>
      <c r="H10" s="173"/>
      <c r="I10" s="106">
        <f>SUM(I7:I9)</f>
        <v>0</v>
      </c>
      <c r="J10" s="107"/>
      <c r="K10" s="106">
        <f>SUM(K7:K9)</f>
        <v>0</v>
      </c>
      <c r="L10" s="106">
        <f>SUM(L7:L9)</f>
        <v>0</v>
      </c>
      <c r="M10" s="108"/>
      <c r="N10" s="109"/>
      <c r="O10" s="96"/>
      <c r="P10" s="96"/>
    </row>
    <row r="11" spans="1:16" ht="16.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16.5">
      <c r="A12" s="174" t="s">
        <v>141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</row>
    <row r="13" ht="12.75">
      <c r="A13" t="s">
        <v>167</v>
      </c>
    </row>
    <row r="25" ht="14.25">
      <c r="H25" s="116"/>
    </row>
  </sheetData>
  <sheetProtection/>
  <mergeCells count="7">
    <mergeCell ref="A10:H10"/>
    <mergeCell ref="A12:P12"/>
    <mergeCell ref="B6:F6"/>
    <mergeCell ref="B7:F7"/>
    <mergeCell ref="B8:F8"/>
    <mergeCell ref="I2:N2"/>
    <mergeCell ref="A3:O3"/>
  </mergeCells>
  <printOptions/>
  <pageMargins left="0.75" right="0.75" top="1" bottom="1" header="0.5" footer="0.5"/>
  <pageSetup orientation="landscape" paperSize="9" scale="79" r:id="rId1"/>
  <headerFooter alignWithMargins="0">
    <oddFooter>&amp;Cnr 16</oddFooter>
  </headerFooter>
  <colBreaks count="1" manualBreakCount="1">
    <brk id="14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="60" workbookViewId="0" topLeftCell="A1">
      <selection activeCell="L19" sqref="L19"/>
    </sheetView>
  </sheetViews>
  <sheetFormatPr defaultColWidth="9.00390625" defaultRowHeight="12.75"/>
  <cols>
    <col min="1" max="1" width="7.125" style="0" customWidth="1"/>
    <col min="2" max="2" width="21.75390625" style="0" customWidth="1"/>
    <col min="3" max="3" width="7.25390625" style="0" customWidth="1"/>
    <col min="4" max="6" width="9.25390625" style="0" bestFit="1" customWidth="1"/>
    <col min="7" max="7" width="6.375" style="0" customWidth="1"/>
    <col min="8" max="8" width="9.25390625" style="0" bestFit="1" customWidth="1"/>
    <col min="9" max="9" width="9.375" style="0" bestFit="1" customWidth="1"/>
    <col min="10" max="10" width="5.875" style="0" customWidth="1"/>
    <col min="11" max="11" width="9.25390625" style="0" bestFit="1" customWidth="1"/>
    <col min="12" max="12" width="9.375" style="0" bestFit="1" customWidth="1"/>
    <col min="13" max="14" width="9.25390625" style="0" bestFit="1" customWidth="1"/>
  </cols>
  <sheetData>
    <row r="1" spans="1:14" s="75" customFormat="1" ht="14.25">
      <c r="A1" s="75" t="s">
        <v>177</v>
      </c>
      <c r="I1" s="140" t="s">
        <v>178</v>
      </c>
      <c r="J1" s="140"/>
      <c r="K1" s="140"/>
      <c r="L1" s="140"/>
      <c r="M1" s="140"/>
      <c r="N1" s="140"/>
    </row>
    <row r="2" spans="1:16" ht="16.5">
      <c r="A2" s="96"/>
      <c r="B2" s="96"/>
      <c r="C2" s="96"/>
      <c r="D2" s="96"/>
      <c r="E2" s="96"/>
      <c r="F2" s="97" t="s">
        <v>179</v>
      </c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6.5">
      <c r="A3" s="97" t="s">
        <v>126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6.5">
      <c r="A4" s="96" t="s">
        <v>129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82.5">
      <c r="A5" s="98" t="s">
        <v>0</v>
      </c>
      <c r="B5" s="99" t="s">
        <v>27</v>
      </c>
      <c r="C5" s="99" t="s">
        <v>115</v>
      </c>
      <c r="D5" s="99" t="s">
        <v>28</v>
      </c>
      <c r="E5" s="99" t="s">
        <v>116</v>
      </c>
      <c r="F5" s="99" t="s">
        <v>31</v>
      </c>
      <c r="G5" s="99" t="s">
        <v>32</v>
      </c>
      <c r="H5" s="99" t="s">
        <v>1</v>
      </c>
      <c r="I5" s="99" t="s">
        <v>4</v>
      </c>
      <c r="J5" s="99" t="s">
        <v>2</v>
      </c>
      <c r="K5" s="99" t="s">
        <v>3</v>
      </c>
      <c r="L5" s="99" t="s">
        <v>5</v>
      </c>
      <c r="M5" s="99" t="s">
        <v>33</v>
      </c>
      <c r="N5" s="99" t="s">
        <v>43</v>
      </c>
      <c r="O5" s="96"/>
      <c r="P5" s="96"/>
    </row>
    <row r="6" spans="1:16" ht="16.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99">
        <v>13</v>
      </c>
      <c r="N6" s="99">
        <v>14</v>
      </c>
      <c r="O6" s="96"/>
      <c r="P6" s="96"/>
    </row>
    <row r="7" spans="1:16" ht="133.5" customHeight="1">
      <c r="A7" s="105" t="s">
        <v>6</v>
      </c>
      <c r="B7" s="105" t="s">
        <v>128</v>
      </c>
      <c r="C7" s="101">
        <v>60</v>
      </c>
      <c r="D7" s="112">
        <v>120</v>
      </c>
      <c r="E7" s="112" t="s">
        <v>87</v>
      </c>
      <c r="F7" s="105" t="s">
        <v>89</v>
      </c>
      <c r="G7" s="101">
        <v>12</v>
      </c>
      <c r="H7" s="113"/>
      <c r="I7" s="113">
        <f>G7*H7</f>
        <v>0</v>
      </c>
      <c r="J7" s="104">
        <v>0.08</v>
      </c>
      <c r="K7" s="113">
        <f>I7*J7</f>
        <v>0</v>
      </c>
      <c r="L7" s="113">
        <f>I7+K7</f>
        <v>0</v>
      </c>
      <c r="M7" s="111"/>
      <c r="N7" s="105"/>
      <c r="O7" s="96"/>
      <c r="P7" s="96"/>
    </row>
    <row r="8" spans="1:16" ht="16.5">
      <c r="A8" s="171" t="s">
        <v>24</v>
      </c>
      <c r="B8" s="172"/>
      <c r="C8" s="172"/>
      <c r="D8" s="172"/>
      <c r="E8" s="172"/>
      <c r="F8" s="172"/>
      <c r="G8" s="172"/>
      <c r="H8" s="173"/>
      <c r="I8" s="114">
        <f>SUM(I7:I7)</f>
        <v>0</v>
      </c>
      <c r="J8" s="107"/>
      <c r="K8" s="114">
        <f>SUM(K7:K7)</f>
        <v>0</v>
      </c>
      <c r="L8" s="114">
        <f>SUM(L7:L7)</f>
        <v>0</v>
      </c>
      <c r="M8" s="108"/>
      <c r="N8" s="109"/>
      <c r="O8" s="96"/>
      <c r="P8" s="96"/>
    </row>
    <row r="9" spans="1:16" ht="16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6.5">
      <c r="A10" s="174" t="s">
        <v>141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</sheetData>
  <sheetProtection/>
  <mergeCells count="3">
    <mergeCell ref="A8:H8"/>
    <mergeCell ref="A10:P10"/>
    <mergeCell ref="I1:N1"/>
  </mergeCells>
  <printOptions/>
  <pageMargins left="0.75" right="0.75" top="1" bottom="1" header="0.5" footer="0.5"/>
  <pageSetup orientation="landscape" paperSize="9" scale="88" r:id="rId1"/>
  <headerFooter alignWithMargins="0">
    <oddFooter>&amp;Cnr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="60" workbookViewId="0" topLeftCell="A1">
      <selection activeCell="M14" sqref="M14"/>
    </sheetView>
  </sheetViews>
  <sheetFormatPr defaultColWidth="9.00390625" defaultRowHeight="12.75"/>
  <cols>
    <col min="1" max="1" width="4.75390625" style="0" customWidth="1"/>
    <col min="2" max="2" width="19.875" style="0" customWidth="1"/>
    <col min="3" max="3" width="10.00390625" style="0" customWidth="1"/>
    <col min="4" max="4" width="9.875" style="0" customWidth="1"/>
    <col min="5" max="5" width="7.875" style="0" customWidth="1"/>
    <col min="6" max="6" width="8.875" style="0" customWidth="1"/>
    <col min="7" max="7" width="5.375" style="0" customWidth="1"/>
    <col min="8" max="8" width="8.625" style="0" customWidth="1"/>
    <col min="9" max="9" width="9.375" style="0" bestFit="1" customWidth="1"/>
    <col min="10" max="10" width="8.125" style="0" customWidth="1"/>
    <col min="11" max="11" width="9.25390625" style="0" bestFit="1" customWidth="1"/>
    <col min="12" max="12" width="9.375" style="0" bestFit="1" customWidth="1"/>
    <col min="13" max="13" width="13.00390625" style="0" customWidth="1"/>
    <col min="14" max="14" width="15.375" style="0" customWidth="1"/>
  </cols>
  <sheetData>
    <row r="1" spans="1:14" s="75" customFormat="1" ht="14.25">
      <c r="A1" s="75" t="s">
        <v>177</v>
      </c>
      <c r="I1" s="140" t="s">
        <v>178</v>
      </c>
      <c r="J1" s="140"/>
      <c r="K1" s="140"/>
      <c r="L1" s="140"/>
      <c r="M1" s="140"/>
      <c r="N1" s="140"/>
    </row>
    <row r="2" spans="1:16" ht="16.5">
      <c r="A2" s="96"/>
      <c r="B2" s="96"/>
      <c r="C2" s="96"/>
      <c r="D2" s="96"/>
      <c r="E2" s="96"/>
      <c r="F2" s="97" t="s">
        <v>179</v>
      </c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6.5">
      <c r="A3" s="97" t="s">
        <v>127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6.5">
      <c r="A4" s="96" t="s">
        <v>121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ht="49.5">
      <c r="A5" s="98" t="s">
        <v>0</v>
      </c>
      <c r="B5" s="99" t="s">
        <v>53</v>
      </c>
      <c r="C5" s="99" t="s">
        <v>115</v>
      </c>
      <c r="D5" s="99" t="s">
        <v>28</v>
      </c>
      <c r="E5" s="99" t="s">
        <v>116</v>
      </c>
      <c r="F5" s="99" t="s">
        <v>31</v>
      </c>
      <c r="G5" s="99" t="s">
        <v>32</v>
      </c>
      <c r="H5" s="99" t="s">
        <v>1</v>
      </c>
      <c r="I5" s="99" t="s">
        <v>4</v>
      </c>
      <c r="J5" s="99" t="s">
        <v>2</v>
      </c>
      <c r="K5" s="99" t="s">
        <v>3</v>
      </c>
      <c r="L5" s="99" t="s">
        <v>5</v>
      </c>
      <c r="M5" s="99" t="s">
        <v>33</v>
      </c>
      <c r="N5" s="99" t="s">
        <v>43</v>
      </c>
      <c r="O5" s="96"/>
      <c r="P5" s="96"/>
    </row>
    <row r="6" spans="1:16" ht="16.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99">
        <v>13</v>
      </c>
      <c r="N6" s="99">
        <v>14</v>
      </c>
      <c r="O6" s="96"/>
      <c r="P6" s="96"/>
    </row>
    <row r="7" spans="1:16" ht="215.25" customHeight="1">
      <c r="A7" s="105" t="s">
        <v>6</v>
      </c>
      <c r="B7" s="105" t="s">
        <v>120</v>
      </c>
      <c r="C7" s="101">
        <v>90</v>
      </c>
      <c r="D7" s="112" t="s">
        <v>117</v>
      </c>
      <c r="E7" s="112" t="s">
        <v>118</v>
      </c>
      <c r="F7" s="105" t="s">
        <v>89</v>
      </c>
      <c r="G7" s="101">
        <v>12</v>
      </c>
      <c r="H7" s="113"/>
      <c r="I7" s="113">
        <f>G7*H7</f>
        <v>0</v>
      </c>
      <c r="J7" s="104">
        <v>0.08</v>
      </c>
      <c r="K7" s="113">
        <f>I7*J7</f>
        <v>0</v>
      </c>
      <c r="L7" s="113">
        <f>I7+K7</f>
        <v>0</v>
      </c>
      <c r="M7" s="111"/>
      <c r="N7" s="105"/>
      <c r="O7" s="96"/>
      <c r="P7" s="96"/>
    </row>
    <row r="8" spans="1:16" ht="16.5">
      <c r="A8" s="171" t="s">
        <v>24</v>
      </c>
      <c r="B8" s="172"/>
      <c r="C8" s="172"/>
      <c r="D8" s="172"/>
      <c r="E8" s="172"/>
      <c r="F8" s="172"/>
      <c r="G8" s="172"/>
      <c r="H8" s="173"/>
      <c r="I8" s="114">
        <f>SUM(I7:I7)</f>
        <v>0</v>
      </c>
      <c r="J8" s="107"/>
      <c r="K8" s="114">
        <f>SUM(K7:K7)</f>
        <v>0</v>
      </c>
      <c r="L8" s="114">
        <f>SUM(L7:L7)</f>
        <v>0</v>
      </c>
      <c r="M8" s="108"/>
      <c r="N8" s="109"/>
      <c r="O8" s="96"/>
      <c r="P8" s="96"/>
    </row>
    <row r="9" spans="1:16" ht="16.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6.5">
      <c r="A10" s="174" t="s">
        <v>141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</sheetData>
  <sheetProtection/>
  <mergeCells count="3">
    <mergeCell ref="A8:H8"/>
    <mergeCell ref="A10:P10"/>
    <mergeCell ref="I1:N1"/>
  </mergeCells>
  <printOptions/>
  <pageMargins left="0.75" right="0.75" top="1" bottom="1" header="0.5" footer="0.5"/>
  <pageSetup orientation="landscape" paperSize="9" scale="94" r:id="rId1"/>
  <headerFooter alignWithMargins="0">
    <oddFooter>&amp;Cnr 18</oddFooter>
  </headerFooter>
  <colBreaks count="1" manualBreakCount="1">
    <brk id="14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zoomScale="60" workbookViewId="0" topLeftCell="A7">
      <selection activeCell="K17" sqref="K17:K18"/>
    </sheetView>
  </sheetViews>
  <sheetFormatPr defaultColWidth="9.00390625" defaultRowHeight="12.75"/>
  <cols>
    <col min="2" max="2" width="14.375" style="0" customWidth="1"/>
    <col min="3" max="3" width="6.875" style="0" customWidth="1"/>
    <col min="6" max="6" width="10.375" style="0" customWidth="1"/>
    <col min="7" max="7" width="7.125" style="0" customWidth="1"/>
    <col min="8" max="9" width="10.625" style="0" bestFit="1" customWidth="1"/>
    <col min="10" max="10" width="7.375" style="0" customWidth="1"/>
    <col min="12" max="12" width="10.625" style="0" bestFit="1" customWidth="1"/>
    <col min="13" max="13" width="11.125" style="0" customWidth="1"/>
    <col min="14" max="14" width="12.25390625" style="0" customWidth="1"/>
  </cols>
  <sheetData>
    <row r="1" spans="1:14" s="75" customFormat="1" ht="14.25">
      <c r="A1" s="75" t="s">
        <v>177</v>
      </c>
      <c r="I1" s="155" t="s">
        <v>178</v>
      </c>
      <c r="J1" s="155"/>
      <c r="K1" s="155"/>
      <c r="L1" s="155"/>
      <c r="M1" s="155"/>
      <c r="N1" s="155"/>
    </row>
    <row r="2" spans="1:16" ht="16.5">
      <c r="A2" s="96"/>
      <c r="B2" s="96"/>
      <c r="C2" s="96"/>
      <c r="D2" s="96"/>
      <c r="E2" s="96"/>
      <c r="F2" s="97" t="s">
        <v>179</v>
      </c>
      <c r="G2" s="96"/>
      <c r="H2" s="96"/>
      <c r="I2" s="96"/>
      <c r="J2" s="96"/>
      <c r="K2" s="96"/>
      <c r="L2" s="96"/>
      <c r="M2" s="96"/>
      <c r="N2" s="96"/>
      <c r="O2" s="96"/>
      <c r="P2" s="96"/>
    </row>
    <row r="3" ht="12.75">
      <c r="A3" s="3" t="s">
        <v>137</v>
      </c>
    </row>
    <row r="4" ht="12.75">
      <c r="A4" t="s">
        <v>133</v>
      </c>
    </row>
    <row r="5" spans="1:14" ht="49.5">
      <c r="A5" s="98" t="s">
        <v>0</v>
      </c>
      <c r="B5" s="99" t="s">
        <v>53</v>
      </c>
      <c r="C5" s="99" t="s">
        <v>115</v>
      </c>
      <c r="D5" s="99" t="s">
        <v>28</v>
      </c>
      <c r="E5" s="99" t="s">
        <v>116</v>
      </c>
      <c r="F5" s="99" t="s">
        <v>31</v>
      </c>
      <c r="G5" s="99" t="s">
        <v>32</v>
      </c>
      <c r="H5" s="99" t="s">
        <v>1</v>
      </c>
      <c r="I5" s="99" t="s">
        <v>4</v>
      </c>
      <c r="J5" s="99" t="s">
        <v>2</v>
      </c>
      <c r="K5" s="99" t="s">
        <v>3</v>
      </c>
      <c r="L5" s="99" t="s">
        <v>5</v>
      </c>
      <c r="M5" s="99" t="s">
        <v>33</v>
      </c>
      <c r="N5" s="99" t="s">
        <v>43</v>
      </c>
    </row>
    <row r="6" spans="1:14" ht="16.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99">
        <v>13</v>
      </c>
      <c r="N6" s="99">
        <v>14</v>
      </c>
    </row>
    <row r="7" spans="1:14" ht="166.5" customHeight="1">
      <c r="A7" s="105" t="s">
        <v>6</v>
      </c>
      <c r="B7" s="118" t="s">
        <v>134</v>
      </c>
      <c r="C7" s="101">
        <v>50</v>
      </c>
      <c r="D7" s="112" t="s">
        <v>135</v>
      </c>
      <c r="E7" s="112" t="s">
        <v>87</v>
      </c>
      <c r="F7" s="105" t="s">
        <v>136</v>
      </c>
      <c r="G7" s="101">
        <v>20</v>
      </c>
      <c r="H7" s="113"/>
      <c r="I7" s="113">
        <f>G7*H7</f>
        <v>0</v>
      </c>
      <c r="J7" s="104">
        <v>0.08</v>
      </c>
      <c r="K7" s="113">
        <f>I7*J7</f>
        <v>0</v>
      </c>
      <c r="L7" s="113">
        <f>I7+K7</f>
        <v>0</v>
      </c>
      <c r="M7" s="111"/>
      <c r="N7" s="105"/>
    </row>
    <row r="8" spans="1:14" ht="16.5">
      <c r="A8" s="183" t="s">
        <v>24</v>
      </c>
      <c r="B8" s="184"/>
      <c r="C8" s="184"/>
      <c r="D8" s="184"/>
      <c r="E8" s="184"/>
      <c r="F8" s="184"/>
      <c r="G8" s="184"/>
      <c r="H8" s="184"/>
      <c r="I8" s="114">
        <f>SUM(I7:I7)</f>
        <v>0</v>
      </c>
      <c r="J8" s="107"/>
      <c r="K8" s="114">
        <f>SUM(K7:K7)</f>
        <v>0</v>
      </c>
      <c r="L8" s="114">
        <f>SUM(L7:L7)</f>
        <v>0</v>
      </c>
      <c r="M8" s="108"/>
      <c r="N8" s="109"/>
    </row>
    <row r="9" ht="12.75">
      <c r="A9" t="s">
        <v>150</v>
      </c>
    </row>
  </sheetData>
  <sheetProtection/>
  <mergeCells count="2">
    <mergeCell ref="A8:H8"/>
    <mergeCell ref="I1:N1"/>
  </mergeCells>
  <printOptions/>
  <pageMargins left="0.75" right="0.75" top="1" bottom="1" header="0.5" footer="0.5"/>
  <pageSetup orientation="landscape" paperSize="9" scale="96" r:id="rId1"/>
  <headerFooter alignWithMargins="0">
    <oddFooter>&amp;Cnr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5.125" style="0" customWidth="1"/>
    <col min="2" max="2" width="8.625" style="0" customWidth="1"/>
    <col min="3" max="3" width="9.625" style="0" customWidth="1"/>
    <col min="5" max="5" width="9.625" style="0" customWidth="1"/>
    <col min="6" max="6" width="11.75390625" style="0" customWidth="1"/>
    <col min="8" max="8" width="9.625" style="0" customWidth="1"/>
    <col min="10" max="10" width="7.375" style="0" customWidth="1"/>
    <col min="11" max="11" width="10.375" style="0" customWidth="1"/>
    <col min="14" max="14" width="15.25390625" style="0" customWidth="1"/>
  </cols>
  <sheetData>
    <row r="1" spans="1:14" s="75" customFormat="1" ht="14.25">
      <c r="A1" s="75" t="s">
        <v>177</v>
      </c>
      <c r="K1" s="140" t="s">
        <v>178</v>
      </c>
      <c r="L1" s="140"/>
      <c r="M1" s="140"/>
      <c r="N1" s="140"/>
    </row>
    <row r="2" s="61" customFormat="1" ht="16.5"/>
    <row r="3" spans="1:14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="61" customFormat="1" ht="16.5">
      <c r="A4" s="1" t="s">
        <v>80</v>
      </c>
    </row>
    <row r="5" spans="1:15" s="61" customFormat="1" ht="16.5">
      <c r="A5" s="61" t="s">
        <v>90</v>
      </c>
      <c r="N5" s="76"/>
      <c r="O5" s="76"/>
    </row>
    <row r="6" spans="1:15" s="61" customFormat="1" ht="16.5">
      <c r="A6" s="77" t="s">
        <v>91</v>
      </c>
      <c r="B6" s="78"/>
      <c r="C6" s="78"/>
      <c r="D6" s="79"/>
      <c r="E6" s="78"/>
      <c r="G6" s="78"/>
      <c r="H6" s="80"/>
      <c r="I6" s="80"/>
      <c r="J6" s="80"/>
      <c r="K6" s="81"/>
      <c r="L6" s="80"/>
      <c r="M6" s="76"/>
      <c r="N6" s="76"/>
      <c r="O6" s="76"/>
    </row>
    <row r="7" spans="1:15" s="61" customFormat="1" ht="16.5">
      <c r="A7" s="77" t="s">
        <v>75</v>
      </c>
      <c r="B7" s="78"/>
      <c r="C7" s="78"/>
      <c r="D7" s="79"/>
      <c r="E7" s="78"/>
      <c r="G7" s="78"/>
      <c r="H7" s="80"/>
      <c r="I7" s="80"/>
      <c r="J7" s="80"/>
      <c r="K7" s="81"/>
      <c r="L7" s="80"/>
      <c r="M7" s="76"/>
      <c r="N7" s="76"/>
      <c r="O7" s="76"/>
    </row>
    <row r="8" spans="1:14" s="61" customFormat="1" ht="51" customHeight="1">
      <c r="A8" s="62" t="s">
        <v>0</v>
      </c>
      <c r="B8" s="63" t="s">
        <v>27</v>
      </c>
      <c r="C8" s="63" t="s">
        <v>29</v>
      </c>
      <c r="D8" s="63" t="s">
        <v>28</v>
      </c>
      <c r="E8" s="63" t="s">
        <v>30</v>
      </c>
      <c r="F8" s="63" t="s">
        <v>31</v>
      </c>
      <c r="G8" s="63" t="s">
        <v>32</v>
      </c>
      <c r="H8" s="63" t="s">
        <v>1</v>
      </c>
      <c r="I8" s="63" t="s">
        <v>4</v>
      </c>
      <c r="J8" s="63" t="s">
        <v>2</v>
      </c>
      <c r="K8" s="63" t="s">
        <v>3</v>
      </c>
      <c r="L8" s="63" t="s">
        <v>5</v>
      </c>
      <c r="M8" s="63" t="s">
        <v>33</v>
      </c>
      <c r="N8" s="63" t="s">
        <v>43</v>
      </c>
    </row>
    <row r="9" spans="1:14" s="61" customFormat="1" ht="16.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63">
        <v>14</v>
      </c>
    </row>
    <row r="10" spans="1:14" s="61" customFormat="1" ht="18">
      <c r="A10" s="64" t="s">
        <v>6</v>
      </c>
      <c r="B10" s="64" t="s">
        <v>34</v>
      </c>
      <c r="C10" s="64">
        <v>75</v>
      </c>
      <c r="D10" s="64">
        <v>17</v>
      </c>
      <c r="E10" s="67" t="s">
        <v>92</v>
      </c>
      <c r="F10" s="64" t="s">
        <v>35</v>
      </c>
      <c r="G10" s="64">
        <v>40</v>
      </c>
      <c r="H10" s="87"/>
      <c r="I10" s="69">
        <f aca="true" t="shared" si="0" ref="I10:I19">G10*H10</f>
        <v>0</v>
      </c>
      <c r="J10" s="82">
        <v>0.08</v>
      </c>
      <c r="K10" s="69">
        <f aca="true" t="shared" si="1" ref="K10:K19">I10*J10</f>
        <v>0</v>
      </c>
      <c r="L10" s="68">
        <f aca="true" t="shared" si="2" ref="L10:L19">I10+K10</f>
        <v>0</v>
      </c>
      <c r="M10" s="64"/>
      <c r="N10" s="64"/>
    </row>
    <row r="11" spans="1:14" s="61" customFormat="1" ht="13.5" customHeight="1">
      <c r="A11" s="64" t="s">
        <v>7</v>
      </c>
      <c r="B11" s="65" t="s">
        <v>36</v>
      </c>
      <c r="C11" s="65">
        <v>75</v>
      </c>
      <c r="D11" s="66">
        <v>22</v>
      </c>
      <c r="E11" s="67" t="s">
        <v>92</v>
      </c>
      <c r="F11" s="65" t="s">
        <v>35</v>
      </c>
      <c r="G11" s="65">
        <v>40</v>
      </c>
      <c r="H11" s="68"/>
      <c r="I11" s="69">
        <f t="shared" si="0"/>
        <v>0</v>
      </c>
      <c r="J11" s="82">
        <v>0.08</v>
      </c>
      <c r="K11" s="69">
        <f t="shared" si="1"/>
        <v>0</v>
      </c>
      <c r="L11" s="68">
        <f t="shared" si="2"/>
        <v>0</v>
      </c>
      <c r="M11" s="68"/>
      <c r="N11" s="71"/>
    </row>
    <row r="12" spans="1:14" s="61" customFormat="1" ht="13.5" customHeight="1">
      <c r="A12" s="64" t="s">
        <v>8</v>
      </c>
      <c r="B12" s="65" t="s">
        <v>37</v>
      </c>
      <c r="C12" s="65">
        <v>75</v>
      </c>
      <c r="D12" s="65">
        <v>26</v>
      </c>
      <c r="E12" s="67" t="s">
        <v>92</v>
      </c>
      <c r="F12" s="72" t="s">
        <v>35</v>
      </c>
      <c r="G12" s="65">
        <v>40</v>
      </c>
      <c r="H12" s="68"/>
      <c r="I12" s="69">
        <f t="shared" si="0"/>
        <v>0</v>
      </c>
      <c r="J12" s="82">
        <v>0.08</v>
      </c>
      <c r="K12" s="69">
        <f t="shared" si="1"/>
        <v>0</v>
      </c>
      <c r="L12" s="68">
        <f t="shared" si="2"/>
        <v>0</v>
      </c>
      <c r="M12" s="68"/>
      <c r="N12" s="71"/>
    </row>
    <row r="13" spans="1:14" s="61" customFormat="1" ht="13.5" customHeight="1">
      <c r="A13" s="64" t="s">
        <v>9</v>
      </c>
      <c r="B13" s="65" t="s">
        <v>38</v>
      </c>
      <c r="C13" s="65">
        <v>75</v>
      </c>
      <c r="D13" s="65">
        <v>26</v>
      </c>
      <c r="E13" s="67" t="s">
        <v>92</v>
      </c>
      <c r="F13" s="72" t="s">
        <v>35</v>
      </c>
      <c r="G13" s="65">
        <v>40</v>
      </c>
      <c r="H13" s="68"/>
      <c r="I13" s="69">
        <f t="shared" si="0"/>
        <v>0</v>
      </c>
      <c r="J13" s="82">
        <v>0.08</v>
      </c>
      <c r="K13" s="69">
        <f t="shared" si="1"/>
        <v>0</v>
      </c>
      <c r="L13" s="68">
        <f t="shared" si="2"/>
        <v>0</v>
      </c>
      <c r="M13" s="68"/>
      <c r="N13" s="71"/>
    </row>
    <row r="14" spans="1:14" s="61" customFormat="1" ht="13.5" customHeight="1">
      <c r="A14" s="64" t="s">
        <v>10</v>
      </c>
      <c r="B14" s="65">
        <v>0</v>
      </c>
      <c r="C14" s="65">
        <v>75</v>
      </c>
      <c r="D14" s="65">
        <v>26</v>
      </c>
      <c r="E14" s="67" t="s">
        <v>92</v>
      </c>
      <c r="F14" s="72" t="s">
        <v>35</v>
      </c>
      <c r="G14" s="65">
        <v>40</v>
      </c>
      <c r="H14" s="68"/>
      <c r="I14" s="69">
        <f t="shared" si="0"/>
        <v>0</v>
      </c>
      <c r="J14" s="82">
        <v>0.08</v>
      </c>
      <c r="K14" s="69">
        <f t="shared" si="1"/>
        <v>0</v>
      </c>
      <c r="L14" s="68">
        <f t="shared" si="2"/>
        <v>0</v>
      </c>
      <c r="M14" s="68"/>
      <c r="N14" s="71"/>
    </row>
    <row r="15" spans="1:14" s="61" customFormat="1" ht="29.25" customHeight="1">
      <c r="A15" s="64" t="s">
        <v>11</v>
      </c>
      <c r="B15" s="65">
        <v>1</v>
      </c>
      <c r="C15" s="65">
        <v>90</v>
      </c>
      <c r="D15" s="65">
        <v>37</v>
      </c>
      <c r="E15" s="67" t="s">
        <v>92</v>
      </c>
      <c r="F15" s="74" t="s">
        <v>76</v>
      </c>
      <c r="G15" s="65">
        <v>80</v>
      </c>
      <c r="H15" s="83"/>
      <c r="I15" s="84">
        <f t="shared" si="0"/>
        <v>0</v>
      </c>
      <c r="J15" s="82">
        <v>0.08</v>
      </c>
      <c r="K15" s="84">
        <f t="shared" si="1"/>
        <v>0</v>
      </c>
      <c r="L15" s="83">
        <f t="shared" si="2"/>
        <v>0</v>
      </c>
      <c r="M15" s="68"/>
      <c r="N15" s="71"/>
    </row>
    <row r="16" spans="1:14" s="61" customFormat="1" ht="27.75" customHeight="1">
      <c r="A16" s="64" t="s">
        <v>12</v>
      </c>
      <c r="B16" s="66">
        <v>1</v>
      </c>
      <c r="C16" s="66">
        <v>90</v>
      </c>
      <c r="D16" s="66">
        <v>43</v>
      </c>
      <c r="E16" s="73" t="s">
        <v>92</v>
      </c>
      <c r="F16" s="74" t="s">
        <v>76</v>
      </c>
      <c r="G16" s="66">
        <v>80</v>
      </c>
      <c r="H16" s="83"/>
      <c r="I16" s="84">
        <f t="shared" si="0"/>
        <v>0</v>
      </c>
      <c r="J16" s="82">
        <v>0.08</v>
      </c>
      <c r="K16" s="84">
        <f t="shared" si="1"/>
        <v>0</v>
      </c>
      <c r="L16" s="83">
        <f t="shared" si="2"/>
        <v>0</v>
      </c>
      <c r="M16" s="68"/>
      <c r="N16" s="71"/>
    </row>
    <row r="17" spans="1:14" s="61" customFormat="1" ht="13.5" customHeight="1">
      <c r="A17" s="64" t="s">
        <v>13</v>
      </c>
      <c r="B17" s="66">
        <v>1</v>
      </c>
      <c r="C17" s="66">
        <v>90</v>
      </c>
      <c r="D17" s="66">
        <v>37</v>
      </c>
      <c r="E17" s="73" t="s">
        <v>92</v>
      </c>
      <c r="F17" s="74" t="s">
        <v>35</v>
      </c>
      <c r="G17" s="66">
        <v>40</v>
      </c>
      <c r="H17" s="83"/>
      <c r="I17" s="84">
        <f t="shared" si="0"/>
        <v>0</v>
      </c>
      <c r="J17" s="82">
        <v>0.08</v>
      </c>
      <c r="K17" s="84">
        <f t="shared" si="1"/>
        <v>0</v>
      </c>
      <c r="L17" s="83">
        <f t="shared" si="2"/>
        <v>0</v>
      </c>
      <c r="M17" s="68"/>
      <c r="N17" s="71"/>
    </row>
    <row r="18" spans="1:14" s="61" customFormat="1" ht="13.5" customHeight="1">
      <c r="A18" s="64" t="s">
        <v>14</v>
      </c>
      <c r="B18" s="66">
        <v>1</v>
      </c>
      <c r="C18" s="66">
        <v>90</v>
      </c>
      <c r="D18" s="66">
        <v>40</v>
      </c>
      <c r="E18" s="73" t="s">
        <v>92</v>
      </c>
      <c r="F18" s="74" t="s">
        <v>35</v>
      </c>
      <c r="G18" s="85">
        <v>40</v>
      </c>
      <c r="H18" s="86"/>
      <c r="I18" s="84">
        <f t="shared" si="0"/>
        <v>0</v>
      </c>
      <c r="J18" s="82">
        <v>0.08</v>
      </c>
      <c r="K18" s="84">
        <f t="shared" si="1"/>
        <v>0</v>
      </c>
      <c r="L18" s="83">
        <f t="shared" si="2"/>
        <v>0</v>
      </c>
      <c r="M18" s="68"/>
      <c r="N18" s="71"/>
    </row>
    <row r="19" spans="1:14" s="61" customFormat="1" ht="13.5" customHeight="1">
      <c r="A19" s="64" t="s">
        <v>15</v>
      </c>
      <c r="B19" s="66">
        <v>1</v>
      </c>
      <c r="C19" s="66">
        <v>90</v>
      </c>
      <c r="D19" s="66">
        <v>45</v>
      </c>
      <c r="E19" s="73" t="s">
        <v>92</v>
      </c>
      <c r="F19" s="74" t="s">
        <v>35</v>
      </c>
      <c r="G19" s="85">
        <v>40</v>
      </c>
      <c r="H19" s="86"/>
      <c r="I19" s="84">
        <f t="shared" si="0"/>
        <v>0</v>
      </c>
      <c r="J19" s="82">
        <v>0.08</v>
      </c>
      <c r="K19" s="84">
        <f t="shared" si="1"/>
        <v>0</v>
      </c>
      <c r="L19" s="83">
        <f t="shared" si="2"/>
        <v>0</v>
      </c>
      <c r="M19" s="68"/>
      <c r="N19" s="71"/>
    </row>
    <row r="20" spans="1:13" s="61" customFormat="1" ht="15" customHeight="1">
      <c r="A20" s="141" t="s">
        <v>24</v>
      </c>
      <c r="B20" s="142"/>
      <c r="C20" s="142"/>
      <c r="D20" s="142"/>
      <c r="E20" s="142"/>
      <c r="F20" s="142"/>
      <c r="G20" s="142"/>
      <c r="H20" s="143"/>
      <c r="I20" s="4">
        <f>SUM(I10:I19)</f>
        <v>0</v>
      </c>
      <c r="J20" s="5"/>
      <c r="K20" s="4">
        <f>SUM(K10:K19)</f>
        <v>0</v>
      </c>
      <c r="L20" s="4">
        <f>SUM(L10:L19)</f>
        <v>0</v>
      </c>
      <c r="M20" s="13"/>
    </row>
    <row r="21" s="61" customFormat="1" ht="16.5"/>
    <row r="22" s="61" customFormat="1" ht="16.5"/>
    <row r="23" s="61" customFormat="1" ht="16.5">
      <c r="A23" s="61" t="s">
        <v>163</v>
      </c>
    </row>
    <row r="24" spans="1:14" ht="12.75">
      <c r="A24" s="139" t="s">
        <v>93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</row>
  </sheetData>
  <sheetProtection/>
  <mergeCells count="4">
    <mergeCell ref="A20:H20"/>
    <mergeCell ref="K1:N1"/>
    <mergeCell ref="A3:N3"/>
    <mergeCell ref="A24:N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5" r:id="rId1"/>
  <headerFooter alignWithMargins="0">
    <oddFooter>&amp;Cnr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I40" sqref="I40:I42"/>
    </sheetView>
  </sheetViews>
  <sheetFormatPr defaultColWidth="9.00390625" defaultRowHeight="12.75"/>
  <cols>
    <col min="4" max="4" width="15.125" style="0" customWidth="1"/>
    <col min="5" max="5" width="11.125" style="0" customWidth="1"/>
    <col min="6" max="6" width="13.00390625" style="0" customWidth="1"/>
    <col min="7" max="7" width="12.625" style="0" customWidth="1"/>
    <col min="8" max="8" width="15.75390625" style="0" customWidth="1"/>
    <col min="9" max="9" width="15.25390625" style="0" customWidth="1"/>
  </cols>
  <sheetData>
    <row r="1" spans="1:14" s="75" customFormat="1" ht="14.25">
      <c r="A1" s="75" t="s">
        <v>177</v>
      </c>
      <c r="I1" s="155" t="s">
        <v>178</v>
      </c>
      <c r="J1" s="155"/>
      <c r="K1" s="155"/>
      <c r="L1" s="155"/>
      <c r="M1" s="155"/>
      <c r="N1" s="155"/>
    </row>
    <row r="2" spans="1:16" ht="16.5">
      <c r="A2" s="96"/>
      <c r="B2" s="96"/>
      <c r="C2" s="96"/>
      <c r="D2" s="96"/>
      <c r="E2" s="96"/>
      <c r="F2" s="97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9" s="75" customFormat="1" ht="15">
      <c r="A3" s="145" t="s">
        <v>180</v>
      </c>
      <c r="B3" s="145"/>
      <c r="C3" s="145"/>
      <c r="D3" s="145"/>
      <c r="E3" s="145"/>
      <c r="F3" s="145"/>
      <c r="G3" s="145"/>
      <c r="H3" s="145"/>
      <c r="I3" s="145"/>
    </row>
    <row r="4" s="18" customFormat="1" ht="20.25" customHeight="1">
      <c r="A4" s="3" t="s">
        <v>174</v>
      </c>
    </row>
    <row r="5" s="61" customFormat="1" ht="16.5">
      <c r="A5" s="61" t="s">
        <v>175</v>
      </c>
    </row>
    <row r="6" s="61" customFormat="1" ht="16.5">
      <c r="A6" s="61" t="s">
        <v>176</v>
      </c>
    </row>
    <row r="7" spans="1:9" s="61" customFormat="1" ht="48.75" customHeight="1">
      <c r="A7" s="62" t="s">
        <v>0</v>
      </c>
      <c r="B7" s="63" t="s">
        <v>52</v>
      </c>
      <c r="C7" s="63" t="s">
        <v>1</v>
      </c>
      <c r="D7" s="63" t="s">
        <v>4</v>
      </c>
      <c r="E7" s="63" t="s">
        <v>2</v>
      </c>
      <c r="F7" s="63" t="s">
        <v>3</v>
      </c>
      <c r="G7" s="63" t="s">
        <v>5</v>
      </c>
      <c r="H7" s="63" t="s">
        <v>33</v>
      </c>
      <c r="I7" s="63" t="s">
        <v>43</v>
      </c>
    </row>
    <row r="8" spans="1:9" s="61" customFormat="1" ht="13.5" customHeight="1">
      <c r="A8" s="63">
        <v>1</v>
      </c>
      <c r="B8" s="63">
        <v>7</v>
      </c>
      <c r="C8" s="63">
        <v>8</v>
      </c>
      <c r="D8" s="63">
        <v>9</v>
      </c>
      <c r="E8" s="63">
        <v>10</v>
      </c>
      <c r="F8" s="63">
        <v>11</v>
      </c>
      <c r="G8" s="63">
        <v>12</v>
      </c>
      <c r="H8" s="63">
        <v>13</v>
      </c>
      <c r="I8" s="63">
        <v>14</v>
      </c>
    </row>
    <row r="9" spans="1:9" s="61" customFormat="1" ht="13.5" customHeight="1">
      <c r="A9" s="64" t="s">
        <v>6</v>
      </c>
      <c r="B9" s="65">
        <v>40</v>
      </c>
      <c r="C9" s="68"/>
      <c r="D9" s="69">
        <f>B9*C9</f>
        <v>0</v>
      </c>
      <c r="E9" s="70">
        <v>0.08</v>
      </c>
      <c r="F9" s="69">
        <f>D9*E9</f>
        <v>0</v>
      </c>
      <c r="G9" s="68">
        <f>D9+F9</f>
        <v>0</v>
      </c>
      <c r="H9" s="68"/>
      <c r="I9" s="71"/>
    </row>
    <row r="10" spans="1:9" s="61" customFormat="1" ht="13.5" customHeight="1">
      <c r="A10" s="64">
        <v>2</v>
      </c>
      <c r="B10" s="65">
        <v>1</v>
      </c>
      <c r="C10" s="133"/>
      <c r="D10" s="69">
        <f>B10*C10</f>
        <v>0</v>
      </c>
      <c r="E10" s="70">
        <v>0.08</v>
      </c>
      <c r="F10" s="69">
        <f>D10*E10</f>
        <v>0</v>
      </c>
      <c r="G10" s="68">
        <f>D10+F10</f>
        <v>0</v>
      </c>
      <c r="H10" s="68"/>
      <c r="I10" s="71"/>
    </row>
    <row r="11" spans="1:8" s="61" customFormat="1" ht="15" customHeight="1">
      <c r="A11" s="141" t="s">
        <v>24</v>
      </c>
      <c r="B11" s="142"/>
      <c r="C11" s="143"/>
      <c r="D11" s="4">
        <f>SUM(D9:D10)</f>
        <v>0</v>
      </c>
      <c r="E11" s="5"/>
      <c r="F11" s="4">
        <f>SUM(F9:F10)</f>
        <v>0</v>
      </c>
      <c r="G11" s="4">
        <f>SUM(G9:G10)</f>
        <v>0</v>
      </c>
      <c r="H11" s="13"/>
    </row>
    <row r="12" spans="1:9" ht="12.75">
      <c r="A12" s="139" t="s">
        <v>93</v>
      </c>
      <c r="B12" s="139"/>
      <c r="C12" s="139"/>
      <c r="D12" s="139"/>
      <c r="E12" s="139"/>
      <c r="F12" s="139"/>
      <c r="G12" s="139"/>
      <c r="H12" s="139"/>
      <c r="I12" s="139"/>
    </row>
  </sheetData>
  <sheetProtection/>
  <mergeCells count="4">
    <mergeCell ref="A3:I3"/>
    <mergeCell ref="A11:C11"/>
    <mergeCell ref="A12:I12"/>
    <mergeCell ref="I1:N1"/>
  </mergeCells>
  <printOptions/>
  <pageMargins left="0.7" right="0.7" top="0.75" bottom="0.75" header="0.3" footer="0.3"/>
  <pageSetup orientation="landscape" paperSize="9" scale="86" r:id="rId1"/>
  <headerFooter>
    <oddFooter>&amp;Cnr 20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3" sqref="A3:N3"/>
    </sheetView>
  </sheetViews>
  <sheetFormatPr defaultColWidth="9.00390625" defaultRowHeight="12.75"/>
  <cols>
    <col min="1" max="1" width="4.75390625" style="0" customWidth="1"/>
    <col min="2" max="2" width="8.375" style="0" customWidth="1"/>
    <col min="3" max="3" width="9.75390625" style="0" customWidth="1"/>
    <col min="6" max="6" width="11.25390625" style="0" customWidth="1"/>
    <col min="14" max="14" width="16.25390625" style="0" customWidth="1"/>
  </cols>
  <sheetData>
    <row r="1" spans="1:14" s="75" customFormat="1" ht="14.25">
      <c r="A1" s="75" t="s">
        <v>177</v>
      </c>
      <c r="K1" s="140" t="s">
        <v>178</v>
      </c>
      <c r="L1" s="140"/>
      <c r="M1" s="140"/>
      <c r="N1" s="140"/>
    </row>
    <row r="2" s="61" customFormat="1" ht="16.5"/>
    <row r="3" spans="1:14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="18" customFormat="1" ht="15" customHeight="1">
      <c r="A4" s="3" t="s">
        <v>42</v>
      </c>
    </row>
    <row r="5" spans="1:15" s="18" customFormat="1" ht="12.75">
      <c r="A5" s="18" t="s">
        <v>77</v>
      </c>
      <c r="N5" s="20"/>
      <c r="O5" s="20"/>
    </row>
    <row r="6" spans="1:15" s="18" customFormat="1" ht="12.75">
      <c r="A6" s="19" t="s">
        <v>81</v>
      </c>
      <c r="B6" s="21"/>
      <c r="C6" s="21"/>
      <c r="D6" s="24"/>
      <c r="E6" s="21"/>
      <c r="G6" s="21"/>
      <c r="H6" s="25"/>
      <c r="I6" s="25"/>
      <c r="J6" s="25"/>
      <c r="K6" s="26"/>
      <c r="L6" s="25"/>
      <c r="M6" s="20"/>
      <c r="N6" s="20"/>
      <c r="O6" s="20"/>
    </row>
    <row r="7" spans="1:15" s="18" customFormat="1" ht="12.75">
      <c r="A7" s="19" t="s">
        <v>155</v>
      </c>
      <c r="B7" s="21"/>
      <c r="C7" s="21"/>
      <c r="D7" s="24"/>
      <c r="E7" s="21"/>
      <c r="G7" s="21"/>
      <c r="H7" s="25"/>
      <c r="I7" s="25"/>
      <c r="J7" s="25"/>
      <c r="K7" s="26"/>
      <c r="L7" s="25"/>
      <c r="M7" s="20"/>
      <c r="N7" s="20"/>
      <c r="O7" s="20"/>
    </row>
    <row r="8" spans="1:14" ht="41.25" customHeight="1">
      <c r="A8" s="12" t="s">
        <v>0</v>
      </c>
      <c r="B8" s="14" t="s">
        <v>27</v>
      </c>
      <c r="C8" s="14" t="s">
        <v>29</v>
      </c>
      <c r="D8" s="14" t="s">
        <v>28</v>
      </c>
      <c r="E8" s="14" t="s">
        <v>30</v>
      </c>
      <c r="F8" s="14" t="s">
        <v>31</v>
      </c>
      <c r="G8" s="14" t="s">
        <v>32</v>
      </c>
      <c r="H8" s="14" t="s">
        <v>1</v>
      </c>
      <c r="I8" s="14" t="s">
        <v>4</v>
      </c>
      <c r="J8" s="14" t="s">
        <v>2</v>
      </c>
      <c r="K8" s="14" t="s">
        <v>3</v>
      </c>
      <c r="L8" s="14" t="s">
        <v>5</v>
      </c>
      <c r="M8" s="14" t="s">
        <v>33</v>
      </c>
      <c r="N8" s="14" t="s">
        <v>43</v>
      </c>
    </row>
    <row r="9" spans="1:14" ht="13.5">
      <c r="A9" s="9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14">
        <v>14</v>
      </c>
    </row>
    <row r="10" spans="1:14" ht="42.75" customHeight="1">
      <c r="A10" s="122" t="s">
        <v>6</v>
      </c>
      <c r="B10" s="27">
        <v>1</v>
      </c>
      <c r="C10" s="27" t="s">
        <v>72</v>
      </c>
      <c r="D10" s="28">
        <v>40</v>
      </c>
      <c r="E10" s="29" t="s">
        <v>44</v>
      </c>
      <c r="F10" s="121" t="s">
        <v>156</v>
      </c>
      <c r="G10" s="27">
        <v>40</v>
      </c>
      <c r="H10" s="134"/>
      <c r="I10" s="135">
        <f>G10*H10</f>
        <v>0</v>
      </c>
      <c r="J10" s="126">
        <v>0.08</v>
      </c>
      <c r="K10" s="135">
        <f>I10*J10</f>
        <v>0</v>
      </c>
      <c r="L10" s="134">
        <f>I10+K10</f>
        <v>0</v>
      </c>
      <c r="M10" s="134"/>
      <c r="N10" s="136"/>
    </row>
    <row r="11" spans="1:14" ht="13.5" customHeight="1">
      <c r="A11" s="122" t="s">
        <v>7</v>
      </c>
      <c r="B11" s="27">
        <v>1</v>
      </c>
      <c r="C11" s="27">
        <v>90</v>
      </c>
      <c r="D11" s="28">
        <v>37</v>
      </c>
      <c r="E11" s="29" t="s">
        <v>44</v>
      </c>
      <c r="F11" s="30" t="s">
        <v>71</v>
      </c>
      <c r="G11" s="27">
        <v>40</v>
      </c>
      <c r="H11" s="134"/>
      <c r="I11" s="135">
        <f>G11*H11</f>
        <v>0</v>
      </c>
      <c r="J11" s="126">
        <v>0.08</v>
      </c>
      <c r="K11" s="135">
        <f>I11*J11</f>
        <v>0</v>
      </c>
      <c r="L11" s="134">
        <f>I11+K11</f>
        <v>0</v>
      </c>
      <c r="M11" s="134"/>
      <c r="N11" s="136"/>
    </row>
    <row r="12" spans="1:13" ht="15" customHeight="1">
      <c r="A12" s="147" t="s">
        <v>24</v>
      </c>
      <c r="B12" s="148"/>
      <c r="C12" s="148"/>
      <c r="D12" s="148"/>
      <c r="E12" s="148"/>
      <c r="F12" s="148"/>
      <c r="G12" s="148"/>
      <c r="H12" s="149"/>
      <c r="I12" s="52">
        <f>SUM(I10:I11)</f>
        <v>0</v>
      </c>
      <c r="J12" s="51"/>
      <c r="K12" s="52">
        <f>SUM(K10:K11)</f>
        <v>0</v>
      </c>
      <c r="L12" s="52">
        <f>SUM(L10:L11)</f>
        <v>0</v>
      </c>
      <c r="M12" s="13"/>
    </row>
    <row r="15" ht="12.75">
      <c r="A15" t="s">
        <v>142</v>
      </c>
    </row>
    <row r="16" spans="1:14" ht="12.75">
      <c r="A16" s="139" t="s">
        <v>93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</row>
  </sheetData>
  <sheetProtection/>
  <mergeCells count="4">
    <mergeCell ref="A12:H12"/>
    <mergeCell ref="K1:N1"/>
    <mergeCell ref="A3:N3"/>
    <mergeCell ref="A16:N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1"/>
  <headerFooter alignWithMargins="0">
    <oddFooter>&amp;Cnr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4.125" style="0" customWidth="1"/>
    <col min="2" max="2" width="8.625" style="0" customWidth="1"/>
    <col min="3" max="3" width="11.375" style="0" customWidth="1"/>
    <col min="4" max="4" width="8.75390625" style="0" customWidth="1"/>
    <col min="5" max="5" width="9.00390625" style="0" customWidth="1"/>
    <col min="6" max="6" width="9.875" style="0" customWidth="1"/>
    <col min="8" max="8" width="10.875" style="0" customWidth="1"/>
    <col min="10" max="10" width="11.00390625" style="0" customWidth="1"/>
    <col min="11" max="11" width="11.625" style="0" customWidth="1"/>
    <col min="14" max="14" width="11.875" style="0" customWidth="1"/>
  </cols>
  <sheetData>
    <row r="1" spans="1:14" s="75" customFormat="1" ht="14.25">
      <c r="A1" s="75" t="s">
        <v>177</v>
      </c>
      <c r="K1" s="140" t="s">
        <v>178</v>
      </c>
      <c r="L1" s="140"/>
      <c r="M1" s="140"/>
      <c r="N1" s="140"/>
    </row>
    <row r="2" s="61" customFormat="1" ht="16.5"/>
    <row r="3" spans="1:14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ht="12.75" customHeight="1">
      <c r="A4" s="1" t="s">
        <v>82</v>
      </c>
    </row>
    <row r="5" ht="12.75">
      <c r="A5" s="18" t="s">
        <v>73</v>
      </c>
    </row>
    <row r="6" spans="1:14" ht="41.25" customHeight="1">
      <c r="A6" s="12" t="s">
        <v>0</v>
      </c>
      <c r="B6" s="14" t="s">
        <v>27</v>
      </c>
      <c r="C6" s="14" t="s">
        <v>29</v>
      </c>
      <c r="D6" s="14" t="s">
        <v>28</v>
      </c>
      <c r="E6" s="14" t="s">
        <v>30</v>
      </c>
      <c r="F6" s="14" t="s">
        <v>31</v>
      </c>
      <c r="G6" s="14" t="s">
        <v>32</v>
      </c>
      <c r="H6" s="14" t="s">
        <v>1</v>
      </c>
      <c r="I6" s="14" t="s">
        <v>4</v>
      </c>
      <c r="J6" s="14" t="s">
        <v>2</v>
      </c>
      <c r="K6" s="14" t="s">
        <v>3</v>
      </c>
      <c r="L6" s="14" t="s">
        <v>5</v>
      </c>
      <c r="M6" s="14" t="s">
        <v>33</v>
      </c>
      <c r="N6" s="14" t="s">
        <v>43</v>
      </c>
    </row>
    <row r="7" spans="1:14" ht="13.5">
      <c r="A7" s="9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14">
        <v>14</v>
      </c>
    </row>
    <row r="8" spans="1:14" ht="13.5" customHeight="1">
      <c r="A8" s="8" t="s">
        <v>6</v>
      </c>
      <c r="B8" s="27" t="s">
        <v>34</v>
      </c>
      <c r="C8" s="27">
        <v>75</v>
      </c>
      <c r="D8" s="28">
        <v>17</v>
      </c>
      <c r="E8" s="29" t="s">
        <v>44</v>
      </c>
      <c r="F8" s="30" t="s">
        <v>35</v>
      </c>
      <c r="G8" s="27">
        <v>30</v>
      </c>
      <c r="H8" s="10"/>
      <c r="I8" s="16">
        <f aca="true" t="shared" si="0" ref="I8:I26">G8*H8</f>
        <v>0</v>
      </c>
      <c r="J8" s="17">
        <v>0.08</v>
      </c>
      <c r="K8" s="16">
        <f>I8*J8</f>
        <v>0</v>
      </c>
      <c r="L8" s="10">
        <f>I8+K8</f>
        <v>0</v>
      </c>
      <c r="M8" s="10"/>
      <c r="N8" s="7"/>
    </row>
    <row r="9" spans="1:14" ht="13.5" customHeight="1">
      <c r="A9" s="8" t="s">
        <v>7</v>
      </c>
      <c r="B9" s="27" t="s">
        <v>36</v>
      </c>
      <c r="C9" s="27">
        <v>75</v>
      </c>
      <c r="D9" s="30">
        <v>22</v>
      </c>
      <c r="E9" s="29" t="s">
        <v>44</v>
      </c>
      <c r="F9" s="31" t="s">
        <v>35</v>
      </c>
      <c r="G9" s="27">
        <v>30</v>
      </c>
      <c r="H9" s="10"/>
      <c r="I9" s="16">
        <f t="shared" si="0"/>
        <v>0</v>
      </c>
      <c r="J9" s="17">
        <v>0.08</v>
      </c>
      <c r="K9" s="16">
        <f aca="true" t="shared" si="1" ref="K9:K26">I9*J9</f>
        <v>0</v>
      </c>
      <c r="L9" s="10">
        <f aca="true" t="shared" si="2" ref="L9:L26">I9+K9</f>
        <v>0</v>
      </c>
      <c r="M9" s="10"/>
      <c r="N9" s="7"/>
    </row>
    <row r="10" spans="1:14" ht="13.5" customHeight="1">
      <c r="A10" s="8" t="s">
        <v>8</v>
      </c>
      <c r="B10" s="27" t="s">
        <v>37</v>
      </c>
      <c r="C10" s="27">
        <v>75</v>
      </c>
      <c r="D10" s="30">
        <v>26</v>
      </c>
      <c r="E10" s="29" t="s">
        <v>44</v>
      </c>
      <c r="F10" s="31" t="s">
        <v>35</v>
      </c>
      <c r="G10" s="27">
        <v>120</v>
      </c>
      <c r="H10" s="10"/>
      <c r="I10" s="16">
        <f t="shared" si="0"/>
        <v>0</v>
      </c>
      <c r="J10" s="17">
        <v>0.08</v>
      </c>
      <c r="K10" s="16">
        <f t="shared" si="1"/>
        <v>0</v>
      </c>
      <c r="L10" s="10">
        <f t="shared" si="2"/>
        <v>0</v>
      </c>
      <c r="M10" s="10"/>
      <c r="N10" s="7"/>
    </row>
    <row r="11" spans="1:14" ht="13.5" customHeight="1">
      <c r="A11" s="8" t="s">
        <v>9</v>
      </c>
      <c r="B11" s="27" t="s">
        <v>38</v>
      </c>
      <c r="C11" s="27">
        <v>75</v>
      </c>
      <c r="D11" s="30">
        <v>26</v>
      </c>
      <c r="E11" s="29" t="s">
        <v>44</v>
      </c>
      <c r="F11" s="31" t="s">
        <v>35</v>
      </c>
      <c r="G11" s="27">
        <v>120</v>
      </c>
      <c r="H11" s="10"/>
      <c r="I11" s="16">
        <f t="shared" si="0"/>
        <v>0</v>
      </c>
      <c r="J11" s="17">
        <v>0.08</v>
      </c>
      <c r="K11" s="16">
        <f t="shared" si="1"/>
        <v>0</v>
      </c>
      <c r="L11" s="10">
        <f t="shared" si="2"/>
        <v>0</v>
      </c>
      <c r="M11" s="10"/>
      <c r="N11" s="7"/>
    </row>
    <row r="12" spans="1:14" ht="13.5" customHeight="1">
      <c r="A12" s="8" t="s">
        <v>10</v>
      </c>
      <c r="B12" s="27">
        <v>0</v>
      </c>
      <c r="C12" s="27">
        <v>75</v>
      </c>
      <c r="D12" s="30">
        <v>30</v>
      </c>
      <c r="E12" s="29" t="s">
        <v>44</v>
      </c>
      <c r="F12" s="31" t="s">
        <v>35</v>
      </c>
      <c r="G12" s="27">
        <v>120</v>
      </c>
      <c r="H12" s="10"/>
      <c r="I12" s="16">
        <f t="shared" si="0"/>
        <v>0</v>
      </c>
      <c r="J12" s="17">
        <v>0.08</v>
      </c>
      <c r="K12" s="16">
        <f t="shared" si="1"/>
        <v>0</v>
      </c>
      <c r="L12" s="10">
        <f t="shared" si="2"/>
        <v>0</v>
      </c>
      <c r="M12" s="10"/>
      <c r="N12" s="7"/>
    </row>
    <row r="13" spans="1:14" ht="13.5" customHeight="1">
      <c r="A13" s="8" t="s">
        <v>11</v>
      </c>
      <c r="B13" s="27">
        <v>1</v>
      </c>
      <c r="C13" s="27">
        <v>75</v>
      </c>
      <c r="D13" s="30">
        <v>37</v>
      </c>
      <c r="E13" s="29" t="s">
        <v>44</v>
      </c>
      <c r="F13" s="31" t="s">
        <v>35</v>
      </c>
      <c r="G13" s="27">
        <v>120</v>
      </c>
      <c r="H13" s="10"/>
      <c r="I13" s="16">
        <f t="shared" si="0"/>
        <v>0</v>
      </c>
      <c r="J13" s="17">
        <v>0.08</v>
      </c>
      <c r="K13" s="16">
        <f t="shared" si="1"/>
        <v>0</v>
      </c>
      <c r="L13" s="10">
        <f t="shared" si="2"/>
        <v>0</v>
      </c>
      <c r="M13" s="10"/>
      <c r="N13" s="7"/>
    </row>
    <row r="14" spans="1:14" ht="13.5" customHeight="1">
      <c r="A14" s="8" t="s">
        <v>12</v>
      </c>
      <c r="B14" s="27">
        <v>2</v>
      </c>
      <c r="C14" s="27">
        <v>75</v>
      </c>
      <c r="D14" s="30">
        <v>37</v>
      </c>
      <c r="E14" s="29" t="s">
        <v>44</v>
      </c>
      <c r="F14" s="31" t="s">
        <v>35</v>
      </c>
      <c r="G14" s="27">
        <v>120</v>
      </c>
      <c r="H14" s="10"/>
      <c r="I14" s="16">
        <f t="shared" si="0"/>
        <v>0</v>
      </c>
      <c r="J14" s="17">
        <v>0.08</v>
      </c>
      <c r="K14" s="16">
        <f t="shared" si="1"/>
        <v>0</v>
      </c>
      <c r="L14" s="10">
        <f t="shared" si="2"/>
        <v>0</v>
      </c>
      <c r="M14" s="10"/>
      <c r="N14" s="7"/>
    </row>
    <row r="15" spans="1:14" ht="13.5" customHeight="1">
      <c r="A15" s="8" t="s">
        <v>13</v>
      </c>
      <c r="B15" s="27">
        <v>2</v>
      </c>
      <c r="C15" s="27">
        <v>75</v>
      </c>
      <c r="D15" s="30">
        <v>48</v>
      </c>
      <c r="E15" s="29" t="s">
        <v>44</v>
      </c>
      <c r="F15" s="31" t="s">
        <v>35</v>
      </c>
      <c r="G15" s="27">
        <v>70</v>
      </c>
      <c r="H15" s="10"/>
      <c r="I15" s="16">
        <f>G15*H15</f>
        <v>0</v>
      </c>
      <c r="J15" s="17">
        <v>0.08</v>
      </c>
      <c r="K15" s="16">
        <f>I15*J15</f>
        <v>0</v>
      </c>
      <c r="L15" s="10">
        <f>I15+K15</f>
        <v>0</v>
      </c>
      <c r="M15" s="10"/>
      <c r="N15" s="7"/>
    </row>
    <row r="16" spans="1:14" ht="13.5" customHeight="1">
      <c r="A16" s="8" t="s">
        <v>14</v>
      </c>
      <c r="B16" s="27" t="s">
        <v>36</v>
      </c>
      <c r="C16" s="27">
        <v>45</v>
      </c>
      <c r="D16" s="30">
        <v>19</v>
      </c>
      <c r="E16" s="40" t="s">
        <v>49</v>
      </c>
      <c r="F16" s="31" t="s">
        <v>48</v>
      </c>
      <c r="G16" s="27">
        <v>30</v>
      </c>
      <c r="H16" s="10"/>
      <c r="I16" s="16">
        <f>G16*H16</f>
        <v>0</v>
      </c>
      <c r="J16" s="17">
        <v>0.08</v>
      </c>
      <c r="K16" s="16">
        <f>I16*J16</f>
        <v>0</v>
      </c>
      <c r="L16" s="10">
        <f>I16+K16</f>
        <v>0</v>
      </c>
      <c r="M16" s="10"/>
      <c r="N16" s="7"/>
    </row>
    <row r="17" spans="1:14" ht="13.5" customHeight="1">
      <c r="A17" s="8" t="s">
        <v>15</v>
      </c>
      <c r="B17" s="27" t="s">
        <v>37</v>
      </c>
      <c r="C17" s="27">
        <v>45</v>
      </c>
      <c r="D17" s="30">
        <v>19</v>
      </c>
      <c r="E17" s="40" t="s">
        <v>49</v>
      </c>
      <c r="F17" s="31" t="s">
        <v>48</v>
      </c>
      <c r="G17" s="27">
        <v>120</v>
      </c>
      <c r="H17" s="10"/>
      <c r="I17" s="16">
        <f t="shared" si="0"/>
        <v>0</v>
      </c>
      <c r="J17" s="17">
        <v>0.08</v>
      </c>
      <c r="K17" s="16">
        <f t="shared" si="1"/>
        <v>0</v>
      </c>
      <c r="L17" s="10">
        <f t="shared" si="2"/>
        <v>0</v>
      </c>
      <c r="M17" s="10"/>
      <c r="N17" s="7"/>
    </row>
    <row r="18" spans="1:14" ht="13.5" customHeight="1">
      <c r="A18" s="8" t="s">
        <v>16</v>
      </c>
      <c r="B18" s="28" t="s">
        <v>38</v>
      </c>
      <c r="C18" s="28">
        <v>75</v>
      </c>
      <c r="D18" s="28">
        <v>24</v>
      </c>
      <c r="E18" s="40" t="s">
        <v>49</v>
      </c>
      <c r="F18" s="31" t="s">
        <v>48</v>
      </c>
      <c r="G18" s="28">
        <v>120</v>
      </c>
      <c r="H18" s="10"/>
      <c r="I18" s="16">
        <f t="shared" si="0"/>
        <v>0</v>
      </c>
      <c r="J18" s="17">
        <v>0.08</v>
      </c>
      <c r="K18" s="16">
        <f t="shared" si="1"/>
        <v>0</v>
      </c>
      <c r="L18" s="10">
        <f t="shared" si="2"/>
        <v>0</v>
      </c>
      <c r="M18" s="10"/>
      <c r="N18" s="7"/>
    </row>
    <row r="19" spans="1:14" ht="13.5" customHeight="1">
      <c r="A19" s="8" t="s">
        <v>17</v>
      </c>
      <c r="B19" s="27">
        <v>0</v>
      </c>
      <c r="C19" s="27">
        <v>75</v>
      </c>
      <c r="D19" s="30">
        <v>30</v>
      </c>
      <c r="E19" s="40" t="s">
        <v>49</v>
      </c>
      <c r="F19" s="31" t="s">
        <v>48</v>
      </c>
      <c r="G19" s="27">
        <v>120</v>
      </c>
      <c r="H19" s="10"/>
      <c r="I19" s="16">
        <f t="shared" si="0"/>
        <v>0</v>
      </c>
      <c r="J19" s="17">
        <v>0.08</v>
      </c>
      <c r="K19" s="16">
        <f t="shared" si="1"/>
        <v>0</v>
      </c>
      <c r="L19" s="10">
        <f t="shared" si="2"/>
        <v>0</v>
      </c>
      <c r="M19" s="10"/>
      <c r="N19" s="7"/>
    </row>
    <row r="20" spans="1:14" ht="13.5" customHeight="1">
      <c r="A20" s="8" t="s">
        <v>18</v>
      </c>
      <c r="B20" s="27">
        <v>1</v>
      </c>
      <c r="C20" s="32">
        <v>75</v>
      </c>
      <c r="D20" s="28">
        <v>39</v>
      </c>
      <c r="E20" s="40" t="s">
        <v>49</v>
      </c>
      <c r="F20" s="31" t="s">
        <v>48</v>
      </c>
      <c r="G20" s="27">
        <v>30</v>
      </c>
      <c r="H20" s="10"/>
      <c r="I20" s="16">
        <f t="shared" si="0"/>
        <v>0</v>
      </c>
      <c r="J20" s="17">
        <v>0.08</v>
      </c>
      <c r="K20" s="16">
        <f t="shared" si="1"/>
        <v>0</v>
      </c>
      <c r="L20" s="10">
        <f t="shared" si="2"/>
        <v>0</v>
      </c>
      <c r="M20" s="10"/>
      <c r="N20" s="7"/>
    </row>
    <row r="21" spans="1:14" ht="13.5" customHeight="1">
      <c r="A21" s="8" t="s">
        <v>19</v>
      </c>
      <c r="B21" s="27">
        <v>5</v>
      </c>
      <c r="C21" s="32">
        <v>75</v>
      </c>
      <c r="D21" s="41">
        <v>77</v>
      </c>
      <c r="E21" s="40" t="s">
        <v>49</v>
      </c>
      <c r="F21" s="31" t="s">
        <v>48</v>
      </c>
      <c r="G21" s="27">
        <v>60</v>
      </c>
      <c r="H21" s="10"/>
      <c r="I21" s="16">
        <f t="shared" si="0"/>
        <v>0</v>
      </c>
      <c r="J21" s="17">
        <v>0.08</v>
      </c>
      <c r="K21" s="16">
        <f t="shared" si="1"/>
        <v>0</v>
      </c>
      <c r="L21" s="10">
        <f t="shared" si="2"/>
        <v>0</v>
      </c>
      <c r="M21" s="10"/>
      <c r="N21" s="7"/>
    </row>
    <row r="22" spans="1:14" ht="13.5" customHeight="1">
      <c r="A22" s="8" t="s">
        <v>20</v>
      </c>
      <c r="B22" s="32" t="s">
        <v>37</v>
      </c>
      <c r="C22" s="32">
        <v>250</v>
      </c>
      <c r="D22" s="150" t="s">
        <v>78</v>
      </c>
      <c r="E22" s="151"/>
      <c r="F22" s="151"/>
      <c r="G22" s="32">
        <v>20</v>
      </c>
      <c r="H22" s="10"/>
      <c r="I22" s="16">
        <f t="shared" si="0"/>
        <v>0</v>
      </c>
      <c r="J22" s="17">
        <v>0.08</v>
      </c>
      <c r="K22" s="16">
        <f t="shared" si="1"/>
        <v>0</v>
      </c>
      <c r="L22" s="10">
        <f t="shared" si="2"/>
        <v>0</v>
      </c>
      <c r="M22" s="10"/>
      <c r="N22" s="7"/>
    </row>
    <row r="23" spans="1:14" ht="13.5" customHeight="1">
      <c r="A23" s="8" t="s">
        <v>21</v>
      </c>
      <c r="B23" s="32" t="s">
        <v>38</v>
      </c>
      <c r="C23" s="32">
        <v>250</v>
      </c>
      <c r="D23" s="150" t="s">
        <v>78</v>
      </c>
      <c r="E23" s="151"/>
      <c r="F23" s="151"/>
      <c r="G23" s="32">
        <v>20</v>
      </c>
      <c r="H23" s="10"/>
      <c r="I23" s="16">
        <f t="shared" si="0"/>
        <v>0</v>
      </c>
      <c r="J23" s="17">
        <v>0.08</v>
      </c>
      <c r="K23" s="16">
        <f t="shared" si="1"/>
        <v>0</v>
      </c>
      <c r="L23" s="10">
        <f t="shared" si="2"/>
        <v>0</v>
      </c>
      <c r="M23" s="10"/>
      <c r="N23" s="7"/>
    </row>
    <row r="24" spans="1:14" ht="13.5" customHeight="1">
      <c r="A24" s="8" t="s">
        <v>22</v>
      </c>
      <c r="B24" s="32">
        <v>0</v>
      </c>
      <c r="C24" s="32">
        <v>250</v>
      </c>
      <c r="D24" s="150" t="s">
        <v>78</v>
      </c>
      <c r="E24" s="151"/>
      <c r="F24" s="151"/>
      <c r="G24" s="32">
        <v>20</v>
      </c>
      <c r="H24" s="10"/>
      <c r="I24" s="16">
        <f t="shared" si="0"/>
        <v>0</v>
      </c>
      <c r="J24" s="17">
        <v>0.08</v>
      </c>
      <c r="K24" s="16">
        <f t="shared" si="1"/>
        <v>0</v>
      </c>
      <c r="L24" s="10">
        <f t="shared" si="2"/>
        <v>0</v>
      </c>
      <c r="M24" s="10"/>
      <c r="N24" s="7"/>
    </row>
    <row r="25" spans="1:14" ht="13.5" customHeight="1">
      <c r="A25" s="8" t="s">
        <v>23</v>
      </c>
      <c r="B25" s="32">
        <v>1</v>
      </c>
      <c r="C25" s="32">
        <v>250</v>
      </c>
      <c r="D25" s="150" t="s">
        <v>78</v>
      </c>
      <c r="E25" s="151"/>
      <c r="F25" s="151"/>
      <c r="G25" s="32">
        <v>20</v>
      </c>
      <c r="H25" s="10"/>
      <c r="I25" s="16">
        <f t="shared" si="0"/>
        <v>0</v>
      </c>
      <c r="J25" s="17">
        <v>0.08</v>
      </c>
      <c r="K25" s="16">
        <f t="shared" si="1"/>
        <v>0</v>
      </c>
      <c r="L25" s="10">
        <f t="shared" si="2"/>
        <v>0</v>
      </c>
      <c r="M25" s="10"/>
      <c r="N25" s="7"/>
    </row>
    <row r="26" spans="1:14" ht="13.5" customHeight="1">
      <c r="A26" s="8" t="s">
        <v>94</v>
      </c>
      <c r="B26" s="32">
        <v>2</v>
      </c>
      <c r="C26" s="32">
        <v>250</v>
      </c>
      <c r="D26" s="150" t="s">
        <v>78</v>
      </c>
      <c r="E26" s="151"/>
      <c r="F26" s="151"/>
      <c r="G26" s="32">
        <v>20</v>
      </c>
      <c r="H26" s="10"/>
      <c r="I26" s="16">
        <f t="shared" si="0"/>
        <v>0</v>
      </c>
      <c r="J26" s="17">
        <v>0.08</v>
      </c>
      <c r="K26" s="16">
        <f t="shared" si="1"/>
        <v>0</v>
      </c>
      <c r="L26" s="10">
        <f t="shared" si="2"/>
        <v>0</v>
      </c>
      <c r="M26" s="10"/>
      <c r="N26" s="7"/>
    </row>
    <row r="27" spans="1:13" ht="15" customHeight="1">
      <c r="A27" s="152" t="s">
        <v>24</v>
      </c>
      <c r="B27" s="153"/>
      <c r="C27" s="153"/>
      <c r="D27" s="153"/>
      <c r="E27" s="153"/>
      <c r="F27" s="153"/>
      <c r="G27" s="153"/>
      <c r="H27" s="154"/>
      <c r="I27" s="4">
        <f>SUM(I8:I26)</f>
        <v>0</v>
      </c>
      <c r="J27" s="5"/>
      <c r="K27" s="4">
        <f>SUM(K8:K26)</f>
        <v>0</v>
      </c>
      <c r="L27" s="4">
        <f>SUM(L8:L26)</f>
        <v>0</v>
      </c>
      <c r="M27" s="13"/>
    </row>
    <row r="30" spans="1:14" ht="12.75">
      <c r="A30" s="139" t="s">
        <v>164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14" ht="12.75">
      <c r="A31" s="139" t="s">
        <v>93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</sheetData>
  <sheetProtection/>
  <mergeCells count="10">
    <mergeCell ref="A30:N30"/>
    <mergeCell ref="A31:N31"/>
    <mergeCell ref="K1:N1"/>
    <mergeCell ref="A3:N3"/>
    <mergeCell ref="D22:F22"/>
    <mergeCell ref="D23:F23"/>
    <mergeCell ref="A27:H27"/>
    <mergeCell ref="D24:F24"/>
    <mergeCell ref="D25:F25"/>
    <mergeCell ref="D26:F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8" r:id="rId1"/>
  <headerFooter alignWithMargins="0">
    <oddFooter>&amp;Cnr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">
      <selection activeCell="A3" sqref="A3:N3"/>
    </sheetView>
  </sheetViews>
  <sheetFormatPr defaultColWidth="9.00390625" defaultRowHeight="12.75"/>
  <cols>
    <col min="1" max="1" width="5.375" style="0" customWidth="1"/>
    <col min="2" max="2" width="10.75390625" style="0" customWidth="1"/>
    <col min="3" max="3" width="10.125" style="0" customWidth="1"/>
    <col min="4" max="4" width="7.25390625" style="0" customWidth="1"/>
    <col min="6" max="6" width="19.00390625" style="0" customWidth="1"/>
    <col min="14" max="14" width="11.00390625" style="0" customWidth="1"/>
  </cols>
  <sheetData>
    <row r="1" spans="11:14" s="75" customFormat="1" ht="14.25">
      <c r="K1" s="140"/>
      <c r="L1" s="140"/>
      <c r="M1" s="140"/>
      <c r="N1" s="140"/>
    </row>
    <row r="2" spans="1:14" s="75" customFormat="1" ht="14.25">
      <c r="A2" s="75" t="s">
        <v>177</v>
      </c>
      <c r="K2" s="140" t="s">
        <v>178</v>
      </c>
      <c r="L2" s="140"/>
      <c r="M2" s="140"/>
      <c r="N2" s="140"/>
    </row>
    <row r="3" spans="1:14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ht="16.5">
      <c r="A4" s="1" t="s">
        <v>45</v>
      </c>
    </row>
    <row r="5" ht="12.75">
      <c r="A5" s="18" t="s">
        <v>95</v>
      </c>
    </row>
    <row r="6" spans="1:14" ht="42.75" customHeight="1">
      <c r="A6" s="12" t="s">
        <v>0</v>
      </c>
      <c r="B6" s="14" t="s">
        <v>27</v>
      </c>
      <c r="C6" s="14" t="s">
        <v>29</v>
      </c>
      <c r="D6" s="14" t="s">
        <v>28</v>
      </c>
      <c r="E6" s="14" t="s">
        <v>30</v>
      </c>
      <c r="F6" s="14" t="s">
        <v>31</v>
      </c>
      <c r="G6" s="14" t="s">
        <v>32</v>
      </c>
      <c r="H6" s="14" t="s">
        <v>1</v>
      </c>
      <c r="I6" s="14" t="s">
        <v>4</v>
      </c>
      <c r="J6" s="14" t="s">
        <v>2</v>
      </c>
      <c r="K6" s="14" t="s">
        <v>3</v>
      </c>
      <c r="L6" s="14" t="s">
        <v>5</v>
      </c>
      <c r="M6" s="14" t="s">
        <v>33</v>
      </c>
      <c r="N6" s="14" t="s">
        <v>43</v>
      </c>
    </row>
    <row r="7" spans="1:14" ht="13.5">
      <c r="A7" s="9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14">
        <v>14</v>
      </c>
    </row>
    <row r="8" spans="1:14" ht="13.5" customHeight="1">
      <c r="A8" s="8" t="s">
        <v>6</v>
      </c>
      <c r="B8" s="27" t="s">
        <v>34</v>
      </c>
      <c r="C8" s="32">
        <v>45</v>
      </c>
      <c r="D8" s="28">
        <v>16</v>
      </c>
      <c r="E8" s="40" t="s">
        <v>49</v>
      </c>
      <c r="F8" s="31" t="s">
        <v>48</v>
      </c>
      <c r="G8" s="27">
        <v>50</v>
      </c>
      <c r="H8" s="10"/>
      <c r="I8" s="16">
        <f aca="true" t="shared" si="0" ref="I8:I17">G8*H8</f>
        <v>0</v>
      </c>
      <c r="J8" s="17">
        <v>0.08</v>
      </c>
      <c r="K8" s="16">
        <f>I8*J8</f>
        <v>0</v>
      </c>
      <c r="L8" s="10">
        <f>I8+K8</f>
        <v>0</v>
      </c>
      <c r="M8" s="10"/>
      <c r="N8" s="7"/>
    </row>
    <row r="9" spans="1:14" ht="69" customHeight="1">
      <c r="A9" s="122">
        <v>2</v>
      </c>
      <c r="B9" s="27" t="s">
        <v>36</v>
      </c>
      <c r="C9" s="27">
        <v>75</v>
      </c>
      <c r="D9" s="123">
        <v>19</v>
      </c>
      <c r="E9" s="40" t="s">
        <v>118</v>
      </c>
      <c r="F9" s="124" t="s">
        <v>157</v>
      </c>
      <c r="G9" s="27">
        <v>40</v>
      </c>
      <c r="H9" s="128"/>
      <c r="I9" s="125">
        <f t="shared" si="0"/>
        <v>0</v>
      </c>
      <c r="J9" s="126">
        <v>0.08</v>
      </c>
      <c r="K9" s="125">
        <f>I9*J9</f>
        <v>0</v>
      </c>
      <c r="L9" s="125">
        <f>I9+K9</f>
        <v>0</v>
      </c>
      <c r="M9" s="10"/>
      <c r="N9" s="7"/>
    </row>
    <row r="10" spans="1:14" ht="13.5" customHeight="1">
      <c r="A10" s="8">
        <v>3</v>
      </c>
      <c r="B10" s="27" t="s">
        <v>36</v>
      </c>
      <c r="C10" s="27">
        <v>75</v>
      </c>
      <c r="D10" s="30">
        <v>19</v>
      </c>
      <c r="E10" s="40" t="s">
        <v>49</v>
      </c>
      <c r="F10" s="31" t="s">
        <v>48</v>
      </c>
      <c r="G10" s="27">
        <v>150</v>
      </c>
      <c r="H10" s="10"/>
      <c r="I10" s="16">
        <f t="shared" si="0"/>
        <v>0</v>
      </c>
      <c r="J10" s="17">
        <v>0.08</v>
      </c>
      <c r="K10" s="16">
        <f aca="true" t="shared" si="1" ref="K10:K17">I10*J10</f>
        <v>0</v>
      </c>
      <c r="L10" s="10">
        <f aca="true" t="shared" si="2" ref="L10:L17">I10+K10</f>
        <v>0</v>
      </c>
      <c r="M10" s="10"/>
      <c r="N10" s="7"/>
    </row>
    <row r="11" spans="1:14" ht="76.5" customHeight="1">
      <c r="A11" s="122">
        <v>4</v>
      </c>
      <c r="B11" s="27" t="s">
        <v>37</v>
      </c>
      <c r="C11" s="27">
        <v>75</v>
      </c>
      <c r="D11" s="123">
        <v>19</v>
      </c>
      <c r="E11" s="40" t="s">
        <v>49</v>
      </c>
      <c r="F11" s="124" t="s">
        <v>157</v>
      </c>
      <c r="G11" s="27">
        <v>40</v>
      </c>
      <c r="H11" s="128"/>
      <c r="I11" s="125">
        <f t="shared" si="0"/>
        <v>0</v>
      </c>
      <c r="J11" s="126">
        <v>0.08</v>
      </c>
      <c r="K11" s="125">
        <f t="shared" si="1"/>
        <v>0</v>
      </c>
      <c r="L11" s="125">
        <f>I11+K11</f>
        <v>0</v>
      </c>
      <c r="M11" s="10"/>
      <c r="N11" s="7"/>
    </row>
    <row r="12" spans="1:14" ht="13.5" customHeight="1">
      <c r="A12" s="8">
        <v>5</v>
      </c>
      <c r="B12" s="27" t="s">
        <v>37</v>
      </c>
      <c r="C12" s="27">
        <v>75</v>
      </c>
      <c r="D12" s="30">
        <v>19</v>
      </c>
      <c r="E12" s="40" t="s">
        <v>49</v>
      </c>
      <c r="F12" s="31" t="s">
        <v>48</v>
      </c>
      <c r="G12" s="27">
        <v>400</v>
      </c>
      <c r="H12" s="10"/>
      <c r="I12" s="16">
        <f t="shared" si="0"/>
        <v>0</v>
      </c>
      <c r="J12" s="17">
        <v>0.08</v>
      </c>
      <c r="K12" s="16">
        <f t="shared" si="1"/>
        <v>0</v>
      </c>
      <c r="L12" s="10">
        <f t="shared" si="2"/>
        <v>0</v>
      </c>
      <c r="M12" s="10"/>
      <c r="N12" s="7"/>
    </row>
    <row r="13" spans="1:14" ht="27" customHeight="1">
      <c r="A13" s="8">
        <v>6</v>
      </c>
      <c r="B13" s="27" t="s">
        <v>37</v>
      </c>
      <c r="C13" s="27" t="s">
        <v>98</v>
      </c>
      <c r="D13" s="30">
        <v>60</v>
      </c>
      <c r="E13" s="94" t="s">
        <v>96</v>
      </c>
      <c r="F13" s="93" t="s">
        <v>97</v>
      </c>
      <c r="G13" s="27">
        <v>40</v>
      </c>
      <c r="H13" s="42"/>
      <c r="I13" s="43">
        <f>G13*H13</f>
        <v>0</v>
      </c>
      <c r="J13" s="44">
        <v>0.08</v>
      </c>
      <c r="K13" s="43">
        <f>I13*J13</f>
        <v>0</v>
      </c>
      <c r="L13" s="42">
        <f>I13+K13</f>
        <v>0</v>
      </c>
      <c r="M13" s="10"/>
      <c r="N13" s="7"/>
    </row>
    <row r="14" spans="1:14" ht="13.5" customHeight="1">
      <c r="A14" s="8">
        <v>7</v>
      </c>
      <c r="B14" s="27" t="s">
        <v>38</v>
      </c>
      <c r="C14" s="27">
        <v>75</v>
      </c>
      <c r="D14" s="30">
        <v>24</v>
      </c>
      <c r="E14" s="40" t="s">
        <v>49</v>
      </c>
      <c r="F14" s="31" t="s">
        <v>48</v>
      </c>
      <c r="G14" s="27">
        <v>500</v>
      </c>
      <c r="H14" s="10"/>
      <c r="I14" s="16">
        <f t="shared" si="0"/>
        <v>0</v>
      </c>
      <c r="J14" s="17">
        <v>0.08</v>
      </c>
      <c r="K14" s="16">
        <f t="shared" si="1"/>
        <v>0</v>
      </c>
      <c r="L14" s="10">
        <f t="shared" si="2"/>
        <v>0</v>
      </c>
      <c r="M14" s="10"/>
      <c r="N14" s="7"/>
    </row>
    <row r="15" spans="1:14" ht="13.5" customHeight="1">
      <c r="A15" s="8">
        <v>8</v>
      </c>
      <c r="B15" s="27" t="s">
        <v>38</v>
      </c>
      <c r="C15" s="27">
        <v>75</v>
      </c>
      <c r="D15" s="30">
        <v>30</v>
      </c>
      <c r="E15" s="40" t="s">
        <v>49</v>
      </c>
      <c r="F15" s="31" t="s">
        <v>48</v>
      </c>
      <c r="G15" s="27">
        <v>500</v>
      </c>
      <c r="H15" s="10"/>
      <c r="I15" s="16">
        <f t="shared" si="0"/>
        <v>0</v>
      </c>
      <c r="J15" s="17">
        <v>0.08</v>
      </c>
      <c r="K15" s="16">
        <f t="shared" si="1"/>
        <v>0</v>
      </c>
      <c r="L15" s="10">
        <f t="shared" si="2"/>
        <v>0</v>
      </c>
      <c r="M15" s="10"/>
      <c r="N15" s="7"/>
    </row>
    <row r="16" spans="1:14" ht="27" customHeight="1">
      <c r="A16" s="8">
        <v>9</v>
      </c>
      <c r="B16" s="27" t="s">
        <v>38</v>
      </c>
      <c r="C16" s="27" t="s">
        <v>98</v>
      </c>
      <c r="D16" s="30">
        <v>60</v>
      </c>
      <c r="E16" s="94" t="s">
        <v>96</v>
      </c>
      <c r="F16" s="93" t="s">
        <v>97</v>
      </c>
      <c r="G16" s="27">
        <v>50</v>
      </c>
      <c r="H16" s="42"/>
      <c r="I16" s="43">
        <f t="shared" si="0"/>
        <v>0</v>
      </c>
      <c r="J16" s="44">
        <v>0.08</v>
      </c>
      <c r="K16" s="43">
        <f t="shared" si="1"/>
        <v>0</v>
      </c>
      <c r="L16" s="42">
        <f t="shared" si="2"/>
        <v>0</v>
      </c>
      <c r="M16" s="42"/>
      <c r="N16" s="95"/>
    </row>
    <row r="17" spans="1:14" ht="13.5" customHeight="1">
      <c r="A17" s="8">
        <v>10</v>
      </c>
      <c r="B17" s="27">
        <v>0</v>
      </c>
      <c r="C17" s="27">
        <v>75</v>
      </c>
      <c r="D17" s="30">
        <v>30</v>
      </c>
      <c r="E17" s="40" t="s">
        <v>49</v>
      </c>
      <c r="F17" s="31" t="s">
        <v>48</v>
      </c>
      <c r="G17" s="27">
        <v>500</v>
      </c>
      <c r="H17" s="10"/>
      <c r="I17" s="16">
        <f t="shared" si="0"/>
        <v>0</v>
      </c>
      <c r="J17" s="17">
        <v>0.08</v>
      </c>
      <c r="K17" s="16">
        <f t="shared" si="1"/>
        <v>0</v>
      </c>
      <c r="L17" s="10">
        <f t="shared" si="2"/>
        <v>0</v>
      </c>
      <c r="M17" s="10"/>
      <c r="N17" s="7"/>
    </row>
    <row r="18" spans="1:14" ht="13.5" customHeight="1">
      <c r="A18" s="8">
        <v>11</v>
      </c>
      <c r="B18" s="27">
        <v>1</v>
      </c>
      <c r="C18" s="27">
        <v>90</v>
      </c>
      <c r="D18" s="30">
        <v>39</v>
      </c>
      <c r="E18" s="40" t="s">
        <v>49</v>
      </c>
      <c r="F18" s="31" t="s">
        <v>48</v>
      </c>
      <c r="G18" s="27">
        <v>50</v>
      </c>
      <c r="H18" s="10"/>
      <c r="I18" s="16">
        <f>G18*H18</f>
        <v>0</v>
      </c>
      <c r="J18" s="17">
        <v>0.08</v>
      </c>
      <c r="K18" s="16">
        <f>I18*J18</f>
        <v>0</v>
      </c>
      <c r="L18" s="10">
        <f>I18+K18</f>
        <v>0</v>
      </c>
      <c r="M18" s="10"/>
      <c r="N18" s="7"/>
    </row>
    <row r="19" spans="1:13" ht="15" customHeight="1">
      <c r="A19" s="152" t="s">
        <v>24</v>
      </c>
      <c r="B19" s="153"/>
      <c r="C19" s="153"/>
      <c r="D19" s="153"/>
      <c r="E19" s="153"/>
      <c r="F19" s="153"/>
      <c r="G19" s="153"/>
      <c r="H19" s="154"/>
      <c r="I19" s="4">
        <f>SUM(I8:I18)</f>
        <v>0</v>
      </c>
      <c r="J19" s="5"/>
      <c r="K19" s="4">
        <f>SUM(K8:K18)</f>
        <v>0</v>
      </c>
      <c r="L19" s="4">
        <f>SUM(L8:L18)</f>
        <v>0</v>
      </c>
      <c r="M19" s="13"/>
    </row>
    <row r="22" ht="12.75">
      <c r="A22" t="s">
        <v>165</v>
      </c>
    </row>
    <row r="23" spans="1:14" ht="12.75">
      <c r="A23" s="139" t="s">
        <v>93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</sheetData>
  <sheetProtection/>
  <mergeCells count="5">
    <mergeCell ref="A19:H19"/>
    <mergeCell ref="K1:N1"/>
    <mergeCell ref="A3:N3"/>
    <mergeCell ref="A23:N23"/>
    <mergeCell ref="K2:N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&amp;Cnr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3" sqref="A3:N3"/>
    </sheetView>
  </sheetViews>
  <sheetFormatPr defaultColWidth="9.00390625" defaultRowHeight="12.75"/>
  <cols>
    <col min="1" max="1" width="5.75390625" style="0" customWidth="1"/>
    <col min="2" max="2" width="10.125" style="0" customWidth="1"/>
    <col min="3" max="3" width="13.75390625" style="0" customWidth="1"/>
    <col min="6" max="6" width="13.375" style="0" customWidth="1"/>
    <col min="14" max="14" width="14.00390625" style="0" customWidth="1"/>
  </cols>
  <sheetData>
    <row r="1" spans="1:14" s="75" customFormat="1" ht="14.25">
      <c r="A1" s="75" t="s">
        <v>177</v>
      </c>
      <c r="K1" s="140" t="s">
        <v>178</v>
      </c>
      <c r="L1" s="140"/>
      <c r="M1" s="140"/>
      <c r="N1" s="140"/>
    </row>
    <row r="2" s="61" customFormat="1" ht="16.5"/>
    <row r="3" spans="1:14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ht="16.5">
      <c r="A4" s="1" t="s">
        <v>50</v>
      </c>
    </row>
    <row r="5" ht="12.75">
      <c r="A5" s="18" t="s">
        <v>170</v>
      </c>
    </row>
    <row r="6" spans="1:14" ht="42.75" customHeight="1">
      <c r="A6" s="12" t="s">
        <v>0</v>
      </c>
      <c r="B6" s="14" t="s">
        <v>27</v>
      </c>
      <c r="C6" s="14" t="s">
        <v>29</v>
      </c>
      <c r="D6" s="14" t="s">
        <v>28</v>
      </c>
      <c r="E6" s="14" t="s">
        <v>30</v>
      </c>
      <c r="F6" s="14" t="s">
        <v>31</v>
      </c>
      <c r="G6" s="14" t="s">
        <v>32</v>
      </c>
      <c r="H6" s="14" t="s">
        <v>1</v>
      </c>
      <c r="I6" s="14" t="s">
        <v>4</v>
      </c>
      <c r="J6" s="14" t="s">
        <v>2</v>
      </c>
      <c r="K6" s="14" t="s">
        <v>3</v>
      </c>
      <c r="L6" s="14" t="s">
        <v>5</v>
      </c>
      <c r="M6" s="14" t="s">
        <v>33</v>
      </c>
      <c r="N6" s="14" t="s">
        <v>43</v>
      </c>
    </row>
    <row r="7" spans="1:14" ht="13.5">
      <c r="A7" s="9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14">
        <v>14</v>
      </c>
    </row>
    <row r="8" spans="1:14" ht="13.5" customHeight="1">
      <c r="A8" s="8" t="s">
        <v>6</v>
      </c>
      <c r="B8" s="22" t="s">
        <v>34</v>
      </c>
      <c r="C8" s="39">
        <v>75</v>
      </c>
      <c r="D8" s="23">
        <v>17</v>
      </c>
      <c r="E8" s="35" t="s">
        <v>46</v>
      </c>
      <c r="F8" s="37" t="s">
        <v>35</v>
      </c>
      <c r="G8" s="22">
        <v>40</v>
      </c>
      <c r="H8" s="10">
        <v>11.6</v>
      </c>
      <c r="I8" s="16">
        <f aca="true" t="shared" si="0" ref="I8:I15">G8*H8</f>
        <v>464</v>
      </c>
      <c r="J8" s="17">
        <v>0.08</v>
      </c>
      <c r="K8" s="16">
        <f aca="true" t="shared" si="1" ref="K8:K15">I8*J8</f>
        <v>37.12</v>
      </c>
      <c r="L8" s="10">
        <f aca="true" t="shared" si="2" ref="L8:L15">I8+K8</f>
        <v>501.12</v>
      </c>
      <c r="M8" s="10"/>
      <c r="N8" s="7"/>
    </row>
    <row r="9" spans="1:14" ht="13.5" customHeight="1">
      <c r="A9" s="8" t="s">
        <v>7</v>
      </c>
      <c r="B9" s="22" t="s">
        <v>36</v>
      </c>
      <c r="C9" s="22">
        <v>75</v>
      </c>
      <c r="D9" s="36">
        <v>17</v>
      </c>
      <c r="E9" s="35" t="s">
        <v>46</v>
      </c>
      <c r="F9" s="37" t="s">
        <v>35</v>
      </c>
      <c r="G9" s="22">
        <v>40</v>
      </c>
      <c r="H9" s="10">
        <v>11.6</v>
      </c>
      <c r="I9" s="16">
        <f t="shared" si="0"/>
        <v>464</v>
      </c>
      <c r="J9" s="17">
        <v>0.08</v>
      </c>
      <c r="K9" s="16">
        <f t="shared" si="1"/>
        <v>37.12</v>
      </c>
      <c r="L9" s="10">
        <f t="shared" si="2"/>
        <v>501.12</v>
      </c>
      <c r="M9" s="10"/>
      <c r="N9" s="7"/>
    </row>
    <row r="10" spans="1:14" ht="13.5" customHeight="1">
      <c r="A10" s="8" t="s">
        <v>8</v>
      </c>
      <c r="B10" s="22" t="s">
        <v>37</v>
      </c>
      <c r="C10" s="22">
        <v>75</v>
      </c>
      <c r="D10" s="36">
        <v>22</v>
      </c>
      <c r="E10" s="35" t="s">
        <v>46</v>
      </c>
      <c r="F10" s="37" t="s">
        <v>35</v>
      </c>
      <c r="G10" s="22">
        <v>40</v>
      </c>
      <c r="H10" s="10">
        <v>12</v>
      </c>
      <c r="I10" s="16">
        <f t="shared" si="0"/>
        <v>480</v>
      </c>
      <c r="J10" s="17">
        <v>0.08</v>
      </c>
      <c r="K10" s="16">
        <f t="shared" si="1"/>
        <v>38.4</v>
      </c>
      <c r="L10" s="10">
        <f t="shared" si="2"/>
        <v>518.4</v>
      </c>
      <c r="M10" s="10"/>
      <c r="N10" s="7"/>
    </row>
    <row r="11" spans="1:14" ht="13.5" customHeight="1">
      <c r="A11" s="8" t="s">
        <v>9</v>
      </c>
      <c r="B11" s="22" t="s">
        <v>38</v>
      </c>
      <c r="C11" s="22">
        <v>75</v>
      </c>
      <c r="D11" s="36">
        <v>26</v>
      </c>
      <c r="E11" s="35" t="s">
        <v>46</v>
      </c>
      <c r="F11" s="37" t="s">
        <v>35</v>
      </c>
      <c r="G11" s="22">
        <v>40</v>
      </c>
      <c r="H11" s="10">
        <v>11.9</v>
      </c>
      <c r="I11" s="16">
        <f t="shared" si="0"/>
        <v>476</v>
      </c>
      <c r="J11" s="17">
        <v>0.08</v>
      </c>
      <c r="K11" s="16">
        <f t="shared" si="1"/>
        <v>38.08</v>
      </c>
      <c r="L11" s="10">
        <f t="shared" si="2"/>
        <v>514.08</v>
      </c>
      <c r="M11" s="10"/>
      <c r="N11" s="7"/>
    </row>
    <row r="12" spans="1:14" ht="13.5" customHeight="1">
      <c r="A12" s="8" t="s">
        <v>10</v>
      </c>
      <c r="B12" s="22">
        <v>0</v>
      </c>
      <c r="C12" s="22">
        <v>75</v>
      </c>
      <c r="D12" s="36">
        <v>26</v>
      </c>
      <c r="E12" s="35" t="s">
        <v>46</v>
      </c>
      <c r="F12" s="37" t="s">
        <v>35</v>
      </c>
      <c r="G12" s="22">
        <v>40</v>
      </c>
      <c r="H12" s="10">
        <v>8.5</v>
      </c>
      <c r="I12" s="16">
        <f t="shared" si="0"/>
        <v>340</v>
      </c>
      <c r="J12" s="17">
        <v>0.08</v>
      </c>
      <c r="K12" s="16">
        <f t="shared" si="1"/>
        <v>27.2</v>
      </c>
      <c r="L12" s="10">
        <f t="shared" si="2"/>
        <v>367.2</v>
      </c>
      <c r="M12" s="10"/>
      <c r="N12" s="7"/>
    </row>
    <row r="13" spans="1:14" ht="13.5" customHeight="1">
      <c r="A13" s="8" t="s">
        <v>11</v>
      </c>
      <c r="B13" s="22">
        <v>1</v>
      </c>
      <c r="C13" s="22">
        <v>75</v>
      </c>
      <c r="D13" s="36">
        <v>37</v>
      </c>
      <c r="E13" s="35" t="s">
        <v>46</v>
      </c>
      <c r="F13" s="37" t="s">
        <v>35</v>
      </c>
      <c r="G13" s="22">
        <v>40</v>
      </c>
      <c r="H13" s="10">
        <v>8</v>
      </c>
      <c r="I13" s="16">
        <f t="shared" si="0"/>
        <v>320</v>
      </c>
      <c r="J13" s="17">
        <v>0.08</v>
      </c>
      <c r="K13" s="16">
        <f t="shared" si="1"/>
        <v>25.6</v>
      </c>
      <c r="L13" s="10">
        <f t="shared" si="2"/>
        <v>345.6</v>
      </c>
      <c r="M13" s="10"/>
      <c r="N13" s="7"/>
    </row>
    <row r="14" spans="1:14" ht="51" customHeight="1">
      <c r="A14" s="8" t="s">
        <v>12</v>
      </c>
      <c r="B14" s="22" t="s">
        <v>37</v>
      </c>
      <c r="C14" s="39">
        <v>45</v>
      </c>
      <c r="D14" s="23">
        <v>24</v>
      </c>
      <c r="E14" s="38" t="s">
        <v>47</v>
      </c>
      <c r="F14" s="120" t="s">
        <v>154</v>
      </c>
      <c r="G14" s="22">
        <v>25</v>
      </c>
      <c r="H14" s="42">
        <v>12</v>
      </c>
      <c r="I14" s="43">
        <f t="shared" si="0"/>
        <v>300</v>
      </c>
      <c r="J14" s="44">
        <v>0.08</v>
      </c>
      <c r="K14" s="43">
        <f t="shared" si="1"/>
        <v>24</v>
      </c>
      <c r="L14" s="42">
        <f t="shared" si="2"/>
        <v>324</v>
      </c>
      <c r="M14" s="10"/>
      <c r="N14" s="7"/>
    </row>
    <row r="15" spans="1:14" ht="53.25" customHeight="1">
      <c r="A15" s="8" t="s">
        <v>13</v>
      </c>
      <c r="B15" s="22" t="s">
        <v>38</v>
      </c>
      <c r="C15" s="22">
        <v>45</v>
      </c>
      <c r="D15" s="36">
        <v>24</v>
      </c>
      <c r="E15" s="38" t="s">
        <v>47</v>
      </c>
      <c r="F15" s="120" t="s">
        <v>153</v>
      </c>
      <c r="G15" s="22">
        <v>25</v>
      </c>
      <c r="H15" s="42">
        <v>20</v>
      </c>
      <c r="I15" s="43">
        <f t="shared" si="0"/>
        <v>500</v>
      </c>
      <c r="J15" s="44">
        <v>0.08</v>
      </c>
      <c r="K15" s="43">
        <f t="shared" si="1"/>
        <v>40</v>
      </c>
      <c r="L15" s="42">
        <f t="shared" si="2"/>
        <v>540</v>
      </c>
      <c r="M15" s="10"/>
      <c r="N15" s="7"/>
    </row>
    <row r="16" spans="1:13" ht="15" customHeight="1">
      <c r="A16" s="147" t="s">
        <v>24</v>
      </c>
      <c r="B16" s="148"/>
      <c r="C16" s="148"/>
      <c r="D16" s="148"/>
      <c r="E16" s="148"/>
      <c r="F16" s="148"/>
      <c r="G16" s="148"/>
      <c r="H16" s="149"/>
      <c r="I16" s="52">
        <f>SUM(I8:I15)</f>
        <v>3344</v>
      </c>
      <c r="J16" s="51"/>
      <c r="K16" s="52">
        <f>SUM(K8:K15)</f>
        <v>267.52</v>
      </c>
      <c r="L16" s="52">
        <f>SUM(L8:L15)</f>
        <v>3611.5199999999995</v>
      </c>
      <c r="M16" s="13"/>
    </row>
    <row r="19" ht="12.75">
      <c r="A19" t="s">
        <v>143</v>
      </c>
    </row>
    <row r="20" spans="1:14" ht="12.75">
      <c r="A20" s="139" t="s">
        <v>93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</sheetData>
  <sheetProtection/>
  <mergeCells count="4">
    <mergeCell ref="A16:H16"/>
    <mergeCell ref="K1:N1"/>
    <mergeCell ref="A3:N3"/>
    <mergeCell ref="A20:N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4" r:id="rId1"/>
  <headerFooter alignWithMargins="0">
    <oddFooter>&amp;Cnr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5.875" style="0" customWidth="1"/>
    <col min="2" max="3" width="7.625" style="0" customWidth="1"/>
    <col min="4" max="4" width="7.375" style="0" customWidth="1"/>
    <col min="5" max="5" width="8.375" style="0" customWidth="1"/>
    <col min="6" max="6" width="11.75390625" style="0" customWidth="1"/>
    <col min="14" max="14" width="14.75390625" style="0" customWidth="1"/>
  </cols>
  <sheetData>
    <row r="1" spans="1:14" s="75" customFormat="1" ht="14.25">
      <c r="A1" s="75" t="s">
        <v>177</v>
      </c>
      <c r="K1" s="140" t="s">
        <v>178</v>
      </c>
      <c r="L1" s="140"/>
      <c r="M1" s="140"/>
      <c r="N1" s="140"/>
    </row>
    <row r="2" s="61" customFormat="1" ht="16.5"/>
    <row r="3" spans="1:14" s="61" customFormat="1" ht="16.5">
      <c r="A3" s="146" t="s">
        <v>181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ht="16.5">
      <c r="A4" s="1" t="s">
        <v>51</v>
      </c>
    </row>
    <row r="5" ht="12.75">
      <c r="A5" s="18" t="s">
        <v>161</v>
      </c>
    </row>
    <row r="6" s="18" customFormat="1" ht="12.75">
      <c r="A6" s="18" t="s">
        <v>79</v>
      </c>
    </row>
    <row r="7" s="18" customFormat="1" ht="12.75">
      <c r="A7" s="18" t="s">
        <v>39</v>
      </c>
    </row>
    <row r="8" spans="1:14" ht="37.5" customHeight="1">
      <c r="A8" s="12" t="s">
        <v>0</v>
      </c>
      <c r="B8" s="14" t="s">
        <v>27</v>
      </c>
      <c r="C8" s="14" t="s">
        <v>29</v>
      </c>
      <c r="D8" s="14" t="s">
        <v>28</v>
      </c>
      <c r="E8" s="14" t="s">
        <v>30</v>
      </c>
      <c r="F8" s="14" t="s">
        <v>31</v>
      </c>
      <c r="G8" s="14" t="s">
        <v>32</v>
      </c>
      <c r="H8" s="14" t="s">
        <v>1</v>
      </c>
      <c r="I8" s="14" t="s">
        <v>4</v>
      </c>
      <c r="J8" s="14" t="s">
        <v>2</v>
      </c>
      <c r="K8" s="14" t="s">
        <v>3</v>
      </c>
      <c r="L8" s="14" t="s">
        <v>5</v>
      </c>
      <c r="M8" s="14" t="s">
        <v>33</v>
      </c>
      <c r="N8" s="14" t="s">
        <v>43</v>
      </c>
    </row>
    <row r="9" spans="1:14" ht="13.5">
      <c r="A9" s="9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14">
        <v>14</v>
      </c>
    </row>
    <row r="10" spans="1:14" s="45" customFormat="1" ht="13.5">
      <c r="A10" s="55" t="s">
        <v>6</v>
      </c>
      <c r="B10" s="55" t="s">
        <v>34</v>
      </c>
      <c r="C10" s="55">
        <v>70</v>
      </c>
      <c r="D10" s="55">
        <v>22</v>
      </c>
      <c r="E10" s="29" t="s">
        <v>44</v>
      </c>
      <c r="F10" s="55" t="s">
        <v>35</v>
      </c>
      <c r="G10" s="55">
        <v>40</v>
      </c>
      <c r="H10" s="92"/>
      <c r="I10" s="16">
        <f aca="true" t="shared" si="0" ref="I10:I17">G10*H10</f>
        <v>0</v>
      </c>
      <c r="J10" s="58">
        <v>0.08</v>
      </c>
      <c r="K10" s="16">
        <f aca="true" t="shared" si="1" ref="K10:K17">I10*J10</f>
        <v>0</v>
      </c>
      <c r="L10" s="10">
        <f aca="true" t="shared" si="2" ref="L10:L17">I10+K10</f>
        <v>0</v>
      </c>
      <c r="M10" s="55"/>
      <c r="N10" s="56"/>
    </row>
    <row r="11" spans="1:14" ht="13.5" customHeight="1">
      <c r="A11" s="55" t="s">
        <v>7</v>
      </c>
      <c r="B11" s="27" t="s">
        <v>36</v>
      </c>
      <c r="C11" s="27">
        <v>70</v>
      </c>
      <c r="D11" s="28">
        <v>22</v>
      </c>
      <c r="E11" s="29" t="s">
        <v>44</v>
      </c>
      <c r="F11" s="30" t="s">
        <v>35</v>
      </c>
      <c r="G11" s="27">
        <v>40</v>
      </c>
      <c r="H11" s="10"/>
      <c r="I11" s="16">
        <f t="shared" si="0"/>
        <v>0</v>
      </c>
      <c r="J11" s="17">
        <v>0.08</v>
      </c>
      <c r="K11" s="16">
        <f t="shared" si="1"/>
        <v>0</v>
      </c>
      <c r="L11" s="10">
        <f t="shared" si="2"/>
        <v>0</v>
      </c>
      <c r="M11" s="10"/>
      <c r="N11" s="7"/>
    </row>
    <row r="12" spans="1:14" ht="13.5" customHeight="1">
      <c r="A12" s="55" t="s">
        <v>8</v>
      </c>
      <c r="B12" s="27" t="s">
        <v>37</v>
      </c>
      <c r="C12" s="27">
        <v>70</v>
      </c>
      <c r="D12" s="30">
        <v>26</v>
      </c>
      <c r="E12" s="29" t="s">
        <v>44</v>
      </c>
      <c r="F12" s="31" t="s">
        <v>35</v>
      </c>
      <c r="G12" s="27">
        <v>40</v>
      </c>
      <c r="H12" s="10"/>
      <c r="I12" s="16">
        <f t="shared" si="0"/>
        <v>0</v>
      </c>
      <c r="J12" s="17">
        <v>0.08</v>
      </c>
      <c r="K12" s="16">
        <f t="shared" si="1"/>
        <v>0</v>
      </c>
      <c r="L12" s="10">
        <f t="shared" si="2"/>
        <v>0</v>
      </c>
      <c r="M12" s="10"/>
      <c r="N12" s="7"/>
    </row>
    <row r="13" spans="1:14" ht="13.5" customHeight="1">
      <c r="A13" s="55" t="s">
        <v>9</v>
      </c>
      <c r="B13" s="27" t="s">
        <v>38</v>
      </c>
      <c r="C13" s="27">
        <v>90</v>
      </c>
      <c r="D13" s="30">
        <v>26</v>
      </c>
      <c r="E13" s="29" t="s">
        <v>44</v>
      </c>
      <c r="F13" s="31" t="s">
        <v>35</v>
      </c>
      <c r="G13" s="27">
        <v>40</v>
      </c>
      <c r="H13" s="10"/>
      <c r="I13" s="16">
        <f t="shared" si="0"/>
        <v>0</v>
      </c>
      <c r="J13" s="17">
        <v>0.08</v>
      </c>
      <c r="K13" s="16">
        <f t="shared" si="1"/>
        <v>0</v>
      </c>
      <c r="L13" s="10">
        <f t="shared" si="2"/>
        <v>0</v>
      </c>
      <c r="M13" s="10"/>
      <c r="N13" s="7"/>
    </row>
    <row r="14" spans="1:14" ht="13.5" customHeight="1">
      <c r="A14" s="55" t="s">
        <v>10</v>
      </c>
      <c r="B14" s="27">
        <v>0</v>
      </c>
      <c r="C14" s="27">
        <v>70</v>
      </c>
      <c r="D14" s="30">
        <v>30</v>
      </c>
      <c r="E14" s="29" t="s">
        <v>44</v>
      </c>
      <c r="F14" s="31" t="s">
        <v>35</v>
      </c>
      <c r="G14" s="27">
        <v>40</v>
      </c>
      <c r="H14" s="10"/>
      <c r="I14" s="16">
        <f t="shared" si="0"/>
        <v>0</v>
      </c>
      <c r="J14" s="17">
        <v>0.08</v>
      </c>
      <c r="K14" s="16">
        <f t="shared" si="1"/>
        <v>0</v>
      </c>
      <c r="L14" s="10">
        <f t="shared" si="2"/>
        <v>0</v>
      </c>
      <c r="M14" s="10"/>
      <c r="N14" s="7"/>
    </row>
    <row r="15" spans="1:14" ht="16.5" customHeight="1">
      <c r="A15" s="55" t="s">
        <v>11</v>
      </c>
      <c r="B15" s="32">
        <v>1</v>
      </c>
      <c r="C15" s="32">
        <v>90</v>
      </c>
      <c r="D15" s="28">
        <v>40</v>
      </c>
      <c r="E15" s="33" t="s">
        <v>44</v>
      </c>
      <c r="F15" s="31" t="s">
        <v>35</v>
      </c>
      <c r="G15" s="32">
        <v>40</v>
      </c>
      <c r="H15" s="10"/>
      <c r="I15" s="16">
        <f t="shared" si="0"/>
        <v>0</v>
      </c>
      <c r="J15" s="17">
        <v>0.08</v>
      </c>
      <c r="K15" s="16">
        <f t="shared" si="1"/>
        <v>0</v>
      </c>
      <c r="L15" s="10">
        <f t="shared" si="2"/>
        <v>0</v>
      </c>
      <c r="M15" s="10"/>
      <c r="N15" s="7"/>
    </row>
    <row r="16" spans="1:14" ht="16.5" customHeight="1">
      <c r="A16" s="55" t="s">
        <v>12</v>
      </c>
      <c r="B16" s="32">
        <v>1</v>
      </c>
      <c r="C16" s="32">
        <v>90</v>
      </c>
      <c r="D16" s="28">
        <v>48</v>
      </c>
      <c r="E16" s="33" t="s">
        <v>44</v>
      </c>
      <c r="F16" s="31" t="s">
        <v>35</v>
      </c>
      <c r="G16" s="32">
        <v>40</v>
      </c>
      <c r="H16" s="10"/>
      <c r="I16" s="16">
        <f t="shared" si="0"/>
        <v>0</v>
      </c>
      <c r="J16" s="17">
        <v>0.08</v>
      </c>
      <c r="K16" s="16">
        <f t="shared" si="1"/>
        <v>0</v>
      </c>
      <c r="L16" s="10">
        <f t="shared" si="2"/>
        <v>0</v>
      </c>
      <c r="M16" s="10"/>
      <c r="N16" s="7"/>
    </row>
    <row r="17" spans="1:14" ht="13.5" customHeight="1">
      <c r="A17" s="55" t="s">
        <v>13</v>
      </c>
      <c r="B17" s="32">
        <v>2</v>
      </c>
      <c r="C17" s="32">
        <v>90</v>
      </c>
      <c r="D17" s="28">
        <v>40</v>
      </c>
      <c r="E17" s="33" t="s">
        <v>44</v>
      </c>
      <c r="F17" s="34" t="s">
        <v>35</v>
      </c>
      <c r="G17" s="32">
        <v>40</v>
      </c>
      <c r="H17" s="10"/>
      <c r="I17" s="16">
        <f t="shared" si="0"/>
        <v>0</v>
      </c>
      <c r="J17" s="17">
        <v>0.08</v>
      </c>
      <c r="K17" s="16">
        <f t="shared" si="1"/>
        <v>0</v>
      </c>
      <c r="L17" s="10">
        <f t="shared" si="2"/>
        <v>0</v>
      </c>
      <c r="M17" s="10"/>
      <c r="N17" s="7"/>
    </row>
    <row r="18" spans="1:13" ht="15" customHeight="1">
      <c r="A18" s="152" t="s">
        <v>24</v>
      </c>
      <c r="B18" s="153"/>
      <c r="C18" s="153"/>
      <c r="D18" s="153"/>
      <c r="E18" s="153"/>
      <c r="F18" s="153"/>
      <c r="G18" s="153"/>
      <c r="H18" s="154"/>
      <c r="I18" s="4">
        <f>SUM(I10:I17)</f>
        <v>0</v>
      </c>
      <c r="J18" s="5"/>
      <c r="K18" s="4">
        <f>SUM(K10:K17)</f>
        <v>0</v>
      </c>
      <c r="L18" s="4">
        <f>SUM(L10:L17)</f>
        <v>0</v>
      </c>
      <c r="M18" s="13"/>
    </row>
    <row r="19" s="61" customFormat="1" ht="16.5">
      <c r="A19" s="61" t="s">
        <v>144</v>
      </c>
    </row>
    <row r="20" spans="1:14" ht="12.75">
      <c r="A20" s="139" t="s">
        <v>93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</row>
  </sheetData>
  <sheetProtection/>
  <mergeCells count="4">
    <mergeCell ref="A18:H18"/>
    <mergeCell ref="K1:N1"/>
    <mergeCell ref="A3:N3"/>
    <mergeCell ref="A20:N2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&amp;Cnr 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25390625" style="0" customWidth="1"/>
    <col min="2" max="2" width="50.125" style="0" customWidth="1"/>
    <col min="4" max="4" width="11.125" style="0" customWidth="1"/>
    <col min="5" max="5" width="12.25390625" style="0" customWidth="1"/>
    <col min="6" max="6" width="12.00390625" style="0" customWidth="1"/>
    <col min="8" max="8" width="14.75390625" style="0" customWidth="1"/>
    <col min="9" max="9" width="12.375" style="0" customWidth="1"/>
    <col min="10" max="10" width="12.75390625" style="0" customWidth="1"/>
  </cols>
  <sheetData>
    <row r="1" spans="1:14" s="75" customFormat="1" ht="14.25">
      <c r="A1" s="75" t="s">
        <v>177</v>
      </c>
      <c r="I1" s="155" t="s">
        <v>178</v>
      </c>
      <c r="J1" s="155"/>
      <c r="K1" s="155"/>
      <c r="L1" s="155"/>
      <c r="M1" s="155"/>
      <c r="N1" s="155"/>
    </row>
    <row r="2" s="61" customFormat="1" ht="16.5"/>
    <row r="3" spans="1:14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ht="16.5">
      <c r="A4" s="1" t="s">
        <v>83</v>
      </c>
    </row>
    <row r="5" spans="1:2" ht="12.75">
      <c r="A5" s="18"/>
      <c r="B5" t="s">
        <v>145</v>
      </c>
    </row>
    <row r="6" spans="1:10" ht="40.5" customHeight="1">
      <c r="A6" s="12" t="s">
        <v>0</v>
      </c>
      <c r="B6" s="14" t="s">
        <v>53</v>
      </c>
      <c r="C6" s="14" t="s">
        <v>52</v>
      </c>
      <c r="D6" s="14" t="s">
        <v>1</v>
      </c>
      <c r="E6" s="14" t="s">
        <v>4</v>
      </c>
      <c r="F6" s="14" t="s">
        <v>2</v>
      </c>
      <c r="G6" s="14" t="s">
        <v>3</v>
      </c>
      <c r="H6" s="14" t="s">
        <v>5</v>
      </c>
      <c r="I6" s="14" t="s">
        <v>33</v>
      </c>
      <c r="J6" s="14" t="s">
        <v>43</v>
      </c>
    </row>
    <row r="7" spans="1:10" ht="13.5">
      <c r="A7" s="9">
        <v>1</v>
      </c>
      <c r="B7" s="6">
        <v>2</v>
      </c>
      <c r="C7" s="6">
        <v>7</v>
      </c>
      <c r="D7" s="6">
        <v>8</v>
      </c>
      <c r="E7" s="6">
        <v>9</v>
      </c>
      <c r="F7" s="6">
        <v>10</v>
      </c>
      <c r="G7" s="6">
        <v>11</v>
      </c>
      <c r="H7" s="6">
        <v>12</v>
      </c>
      <c r="I7" s="6">
        <v>13</v>
      </c>
      <c r="J7" s="14">
        <v>14</v>
      </c>
    </row>
    <row r="8" spans="1:10" ht="15" customHeight="1">
      <c r="A8" s="8" t="s">
        <v>6</v>
      </c>
      <c r="B8" s="60" t="s">
        <v>55</v>
      </c>
      <c r="C8" s="15">
        <v>50</v>
      </c>
      <c r="D8" s="42"/>
      <c r="E8" s="43">
        <f>C8*D8</f>
        <v>0</v>
      </c>
      <c r="F8" s="44">
        <v>0.08</v>
      </c>
      <c r="G8" s="43">
        <f>E8*F8</f>
        <v>0</v>
      </c>
      <c r="H8" s="42">
        <f>E8+G8</f>
        <v>0</v>
      </c>
      <c r="I8" s="10"/>
      <c r="J8" s="7"/>
    </row>
    <row r="9" spans="1:10" ht="15" customHeight="1">
      <c r="A9" s="8" t="s">
        <v>7</v>
      </c>
      <c r="B9" s="48" t="s">
        <v>56</v>
      </c>
      <c r="C9" s="15">
        <v>20</v>
      </c>
      <c r="D9" s="42"/>
      <c r="E9" s="43">
        <f>C9*D9</f>
        <v>0</v>
      </c>
      <c r="F9" s="44">
        <v>0.08</v>
      </c>
      <c r="G9" s="43">
        <f>E9*F9</f>
        <v>0</v>
      </c>
      <c r="H9" s="42">
        <f>E9+G9</f>
        <v>0</v>
      </c>
      <c r="I9" s="10"/>
      <c r="J9" s="7"/>
    </row>
    <row r="10" spans="1:10" ht="15" customHeight="1">
      <c r="A10" s="8" t="s">
        <v>8</v>
      </c>
      <c r="B10" s="48" t="s">
        <v>57</v>
      </c>
      <c r="C10" s="15">
        <v>5</v>
      </c>
      <c r="D10" s="42"/>
      <c r="E10" s="43">
        <f>C10*D10</f>
        <v>0</v>
      </c>
      <c r="F10" s="44">
        <v>0.08</v>
      </c>
      <c r="G10" s="43">
        <f>E10*F10</f>
        <v>0</v>
      </c>
      <c r="H10" s="42">
        <f>E10+G10</f>
        <v>0</v>
      </c>
      <c r="I10" s="10"/>
      <c r="J10" s="7"/>
    </row>
    <row r="11" spans="1:9" ht="15" customHeight="1">
      <c r="A11" s="152" t="s">
        <v>24</v>
      </c>
      <c r="B11" s="153"/>
      <c r="C11" s="153"/>
      <c r="D11" s="154"/>
      <c r="E11" s="49">
        <f>SUM(E8:E10)</f>
        <v>0</v>
      </c>
      <c r="F11" s="5"/>
      <c r="G11" s="4">
        <f>SUM(G8:G10)</f>
        <v>0</v>
      </c>
      <c r="H11" s="4">
        <f>SUM(H8:H10)</f>
        <v>0</v>
      </c>
      <c r="I11" s="13"/>
    </row>
    <row r="13" spans="1:14" ht="12.75">
      <c r="A13" s="139" t="s">
        <v>93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</sheetData>
  <sheetProtection/>
  <mergeCells count="4">
    <mergeCell ref="A11:D11"/>
    <mergeCell ref="A3:N3"/>
    <mergeCell ref="A13:N13"/>
    <mergeCell ref="I1:N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&amp;Cnr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6.375" style="0" customWidth="1"/>
    <col min="2" max="2" width="31.875" style="0" customWidth="1"/>
    <col min="3" max="3" width="8.625" style="0" customWidth="1"/>
    <col min="6" max="6" width="11.125" style="0" customWidth="1"/>
    <col min="10" max="10" width="11.375" style="0" customWidth="1"/>
  </cols>
  <sheetData>
    <row r="1" spans="1:14" s="75" customFormat="1" ht="14.25">
      <c r="A1" s="75" t="s">
        <v>177</v>
      </c>
      <c r="I1" s="155" t="s">
        <v>178</v>
      </c>
      <c r="J1" s="155"/>
      <c r="K1" s="155"/>
      <c r="L1" s="155"/>
      <c r="M1" s="155"/>
      <c r="N1" s="155"/>
    </row>
    <row r="2" s="61" customFormat="1" ht="16.5"/>
    <row r="3" spans="1:15" s="61" customFormat="1" ht="16.5">
      <c r="A3" s="146" t="s">
        <v>180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ht="16.5">
      <c r="A4" s="1" t="s">
        <v>54</v>
      </c>
    </row>
    <row r="5" ht="12.75">
      <c r="A5" s="18" t="s">
        <v>131</v>
      </c>
    </row>
    <row r="6" spans="1:10" ht="43.5" customHeight="1">
      <c r="A6" s="12" t="s">
        <v>0</v>
      </c>
      <c r="B6" s="14" t="s">
        <v>53</v>
      </c>
      <c r="C6" s="14" t="s">
        <v>52</v>
      </c>
      <c r="D6" s="14" t="s">
        <v>1</v>
      </c>
      <c r="E6" s="14" t="s">
        <v>4</v>
      </c>
      <c r="F6" s="14" t="s">
        <v>2</v>
      </c>
      <c r="G6" s="14" t="s">
        <v>3</v>
      </c>
      <c r="H6" s="14" t="s">
        <v>5</v>
      </c>
      <c r="I6" s="14" t="s">
        <v>33</v>
      </c>
      <c r="J6" s="14" t="s">
        <v>43</v>
      </c>
    </row>
    <row r="7" spans="1:10" ht="13.5">
      <c r="A7" s="9">
        <v>1</v>
      </c>
      <c r="B7" s="6">
        <v>2</v>
      </c>
      <c r="C7" s="6">
        <v>7</v>
      </c>
      <c r="D7" s="6">
        <v>8</v>
      </c>
      <c r="E7" s="6">
        <v>9</v>
      </c>
      <c r="F7" s="6">
        <v>10</v>
      </c>
      <c r="G7" s="6">
        <v>11</v>
      </c>
      <c r="H7" s="6">
        <v>12</v>
      </c>
      <c r="I7" s="6">
        <v>13</v>
      </c>
      <c r="J7" s="14">
        <v>14</v>
      </c>
    </row>
    <row r="8" spans="1:10" ht="15" customHeight="1">
      <c r="A8" s="8" t="s">
        <v>6</v>
      </c>
      <c r="B8" s="47" t="s">
        <v>58</v>
      </c>
      <c r="C8" s="22">
        <v>40</v>
      </c>
      <c r="D8" s="42"/>
      <c r="E8" s="43">
        <f>C8*D8</f>
        <v>0</v>
      </c>
      <c r="F8" s="44">
        <v>0.08</v>
      </c>
      <c r="G8" s="43">
        <f>E8*F8</f>
        <v>0</v>
      </c>
      <c r="H8" s="42">
        <f>E8+G8</f>
        <v>0</v>
      </c>
      <c r="I8" s="10"/>
      <c r="J8" s="7"/>
    </row>
    <row r="9" spans="1:10" ht="15" customHeight="1">
      <c r="A9" s="46" t="s">
        <v>7</v>
      </c>
      <c r="B9" s="48" t="s">
        <v>56</v>
      </c>
      <c r="C9" s="22">
        <v>15</v>
      </c>
      <c r="D9" s="42"/>
      <c r="E9" s="43">
        <f>C9*D9</f>
        <v>0</v>
      </c>
      <c r="F9" s="44">
        <v>0.08</v>
      </c>
      <c r="G9" s="43">
        <f>E9*F9</f>
        <v>0</v>
      </c>
      <c r="H9" s="42">
        <f>E9+G9</f>
        <v>0</v>
      </c>
      <c r="I9" s="10"/>
      <c r="J9" s="7"/>
    </row>
    <row r="10" spans="1:9" ht="15" customHeight="1">
      <c r="A10" s="152" t="s">
        <v>24</v>
      </c>
      <c r="B10" s="153"/>
      <c r="C10" s="153"/>
      <c r="D10" s="154"/>
      <c r="E10" s="49">
        <f>SUM(E8:E9)</f>
        <v>0</v>
      </c>
      <c r="F10" s="5"/>
      <c r="G10" s="4">
        <f>SUM(G8:G9)</f>
        <v>0</v>
      </c>
      <c r="H10" s="4">
        <f>SUM(H8:H9)</f>
        <v>0</v>
      </c>
      <c r="I10" s="13"/>
    </row>
    <row r="12" spans="1:14" ht="12.75">
      <c r="A12" s="139" t="s">
        <v>93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20" ht="14.25">
      <c r="B20" s="75"/>
    </row>
  </sheetData>
  <sheetProtection/>
  <mergeCells count="4">
    <mergeCell ref="A10:D10"/>
    <mergeCell ref="A12:N12"/>
    <mergeCell ref="I1:N1"/>
    <mergeCell ref="A3:O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6" r:id="rId1"/>
  <headerFooter alignWithMargins="0">
    <oddFooter>&amp;Cnr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agnieszka</cp:lastModifiedBy>
  <cp:lastPrinted>2019-12-12T07:37:56Z</cp:lastPrinted>
  <dcterms:created xsi:type="dcterms:W3CDTF">2006-12-14T06:55:07Z</dcterms:created>
  <dcterms:modified xsi:type="dcterms:W3CDTF">2019-12-18T10:22:46Z</dcterms:modified>
  <cp:category/>
  <cp:version/>
  <cp:contentType/>
  <cp:contentStatus/>
</cp:coreProperties>
</file>